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Z:\全社共有\13_設備支援課(専用)\2417_新設備貸与の実施\2026年度\02_受付・調査・契約\01新貸与申込書\"/>
    </mc:Choice>
  </mc:AlternateContent>
  <xr:revisionPtr revIDLastSave="0" documentId="13_ncr:1_{4D741977-FD98-422E-B993-E49A9842F12D}" xr6:coauthVersionLast="47" xr6:coauthVersionMax="47" xr10:uidLastSave="{00000000-0000-0000-0000-000000000000}"/>
  <workbookProtection workbookAlgorithmName="SHA-512" workbookHashValue="JGEVu35EpIUN311Ua9/vS7JJ8/tLYCN0n2uFxWa0/0DU+XVSvBQPEKxRZ+mDVI/SehTrnW4L1EEngqOpuK7TSg==" workbookSaltValue="CyWOkac/gsEP2xs00iMeMg==" workbookSpinCount="100000" lockStructure="1"/>
  <bookViews>
    <workbookView xWindow="2085" yWindow="1005" windowWidth="19095" windowHeight="13215" xr2:uid="{68FD37D8-FEBD-49D3-9640-6ED70E91E2CF}"/>
  </bookViews>
  <sheets>
    <sheet name="小規模企業者等設備貸与事業" sheetId="18" r:id="rId1"/>
    <sheet name="申込時に必要な書類" sheetId="8" r:id="rId2"/>
    <sheet name="J_重要事項確認書" sheetId="13" r:id="rId3"/>
    <sheet name="INFO_設備貸与申込書_入力例" sheetId="10" r:id="rId4"/>
    <sheet name="S1_設備貸与（割賦販売・リース）申込書_1ページ" sheetId="1" r:id="rId5"/>
    <sheet name="S2_設備貸与（割賦販売・リース）申込書_2ページ" sheetId="9" r:id="rId6"/>
    <sheet name="JS1_情報照会同意書_申込者役員（様式1）" sheetId="19" r:id="rId7"/>
    <sheet name="JD1_情報照会同意書（様式1）_販売店役員_1" sheetId="20" r:id="rId8"/>
    <sheet name="JD1_情報照会同意書（様式1）_販売店役員_2" sheetId="21" r:id="rId9"/>
    <sheet name="JD1_情報照会同意書（様式1）_販売店役員_3" sheetId="22" r:id="rId10"/>
    <sheet name="CCI_商工会・商工会議所経由資料" sheetId="14" r:id="rId11"/>
  </sheets>
  <definedNames>
    <definedName name="_xlnm.Print_Area" localSheetId="10">CCI_商工会・商工会議所経由資料!$B$2:$AH$52</definedName>
    <definedName name="_xlnm.Print_Area" localSheetId="3">INFO_設備貸与申込書_入力例!$B$2:$BU$53</definedName>
    <definedName name="_xlnm.Print_Area" localSheetId="2">J_重要事項確認書!$B$2:$AH$52</definedName>
    <definedName name="_xlnm.Print_Area" localSheetId="7">'JD1_情報照会同意書（様式1）_販売店役員_1'!$A$1:$AD$40</definedName>
    <definedName name="_xlnm.Print_Area" localSheetId="8">'JD1_情報照会同意書（様式1）_販売店役員_2'!$A$1:$AD$40</definedName>
    <definedName name="_xlnm.Print_Area" localSheetId="9">'JD1_情報照会同意書（様式1）_販売店役員_3'!$A$1:$AD$40</definedName>
    <definedName name="_xlnm.Print_Area" localSheetId="6">'JS1_情報照会同意書_申込者役員（様式1）'!$A$1:$AD$40</definedName>
    <definedName name="_xlnm.Print_Area" localSheetId="4">'S1_設備貸与（割賦販売・リース）申込書_1ページ'!$B$2:$AH$53</definedName>
    <definedName name="_xlnm.Print_Area" localSheetId="5">'S2_設備貸与（割賦販売・リース）申込書_2ページ'!$B$2:$AH$53</definedName>
    <definedName name="_xlnm.Print_Area" localSheetId="0">小規模企業者等設備貸与事業!$B$2:$AH$51</definedName>
    <definedName name="_xlnm.Print_Area" localSheetId="1">申込時に必要な書類!$B$2:$BO$53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19" l="1"/>
  <c r="O36" i="19"/>
  <c r="O35" i="19"/>
  <c r="O34" i="19"/>
  <c r="Z51" i="9" l="1"/>
  <c r="Z48" i="9"/>
  <c r="J22" i="9"/>
  <c r="N22" i="9" s="1"/>
  <c r="J21" i="9"/>
  <c r="V21" i="9" s="1"/>
  <c r="J20" i="9"/>
  <c r="N21" i="9" s="1"/>
  <c r="R28" i="10"/>
  <c r="BM51" i="10"/>
  <c r="BM48" i="10"/>
  <c r="S14" i="1"/>
  <c r="S14" i="10"/>
  <c r="AW22" i="10"/>
  <c r="BA22" i="10" s="1"/>
  <c r="AW21" i="10"/>
  <c r="BI21" i="10" s="1"/>
  <c r="AW20" i="10"/>
  <c r="BA21" i="10" s="1"/>
  <c r="R46" i="10" l="1"/>
  <c r="BH11" i="10"/>
  <c r="BH10" i="10"/>
  <c r="BH9" i="10"/>
  <c r="BH8" i="10"/>
  <c r="BP8" i="10" s="1"/>
  <c r="BH7" i="10"/>
  <c r="BP7" i="10" s="1"/>
  <c r="BH6" i="10"/>
  <c r="BP6" i="10" s="1"/>
  <c r="T44" i="10"/>
  <c r="T42" i="10"/>
  <c r="T40" i="10"/>
  <c r="T38" i="10"/>
  <c r="BP9" i="10" l="1"/>
  <c r="BT9" i="10" s="1"/>
  <c r="BL9" i="10"/>
  <c r="AO14" i="10" s="1"/>
  <c r="T46" i="10"/>
  <c r="BP10" i="10"/>
  <c r="BT10" i="10" s="1"/>
  <c r="BL10" i="10"/>
  <c r="AW14" i="10" s="1"/>
  <c r="BP11" i="10"/>
  <c r="BT11" i="10" s="1"/>
  <c r="BL11" i="10"/>
  <c r="BE14" i="10" s="1"/>
  <c r="U6" i="9"/>
  <c r="AC6" i="9" s="1"/>
  <c r="U7" i="9"/>
  <c r="AC7" i="9" s="1"/>
  <c r="U8" i="9"/>
  <c r="AC8" i="9" s="1"/>
  <c r="U9" i="9"/>
  <c r="U10" i="9"/>
  <c r="U11" i="9"/>
  <c r="R46" i="1"/>
  <c r="T44" i="1"/>
  <c r="T42" i="1"/>
  <c r="T38" i="1"/>
  <c r="T40" i="1"/>
  <c r="R28" i="1"/>
  <c r="U28" i="10" s="1"/>
  <c r="T46" i="1" l="1"/>
  <c r="AC9" i="9"/>
  <c r="AG9" i="9" s="1"/>
  <c r="Y9" i="9"/>
  <c r="B14" i="9" s="1"/>
  <c r="AC10" i="9"/>
  <c r="AG10" i="9" s="1"/>
  <c r="Y10" i="9"/>
  <c r="J14" i="9" s="1"/>
  <c r="AC11" i="9"/>
  <c r="AG11" i="9" s="1"/>
  <c r="Y11" i="9"/>
  <c r="R14" i="9" s="1"/>
  <c r="U28" i="1"/>
</calcChain>
</file>

<file path=xl/sharedStrings.xml><?xml version="1.0" encoding="utf-8"?>
<sst xmlns="http://schemas.openxmlformats.org/spreadsheetml/2006/main" count="1060" uniqueCount="399">
  <si>
    <t>公益財団法人神奈川産業振興センター　あて</t>
    <rPh sb="0" eb="6">
      <t>コウエキ</t>
    </rPh>
    <rPh sb="6" eb="17">
      <t>カ</t>
    </rPh>
    <phoneticPr fontId="1"/>
  </si>
  <si>
    <t>企業名</t>
    <rPh sb="0" eb="3">
      <t>キギョウメイ</t>
    </rPh>
    <phoneticPr fontId="1"/>
  </si>
  <si>
    <t>フリガナ</t>
    <phoneticPr fontId="1"/>
  </si>
  <si>
    <t>所在地</t>
    <rPh sb="0" eb="3">
      <t>ショザイチ</t>
    </rPh>
    <phoneticPr fontId="1"/>
  </si>
  <si>
    <t>連絡担当者</t>
    <rPh sb="0" eb="2">
      <t>レンラク</t>
    </rPh>
    <rPh sb="2" eb="5">
      <t>タントウシャ</t>
    </rPh>
    <phoneticPr fontId="1"/>
  </si>
  <si>
    <t>〒</t>
    <phoneticPr fontId="1"/>
  </si>
  <si>
    <t>所属部署</t>
    <rPh sb="0" eb="4">
      <t>ショゾクブショ</t>
    </rPh>
    <phoneticPr fontId="1"/>
  </si>
  <si>
    <t>氏名</t>
    <rPh sb="0" eb="2">
      <t>シメイ</t>
    </rPh>
    <phoneticPr fontId="1"/>
  </si>
  <si>
    <t>年齢</t>
    <rPh sb="0" eb="2">
      <t>ネンレイ</t>
    </rPh>
    <phoneticPr fontId="1"/>
  </si>
  <si>
    <t>１　基本情報</t>
    <rPh sb="2" eb="6">
      <t>キホンジョウホウ</t>
    </rPh>
    <phoneticPr fontId="1"/>
  </si>
  <si>
    <t>２　企業概要</t>
    <rPh sb="2" eb="4">
      <t>キギョウ</t>
    </rPh>
    <rPh sb="4" eb="6">
      <t>ガイヨウ</t>
    </rPh>
    <phoneticPr fontId="1"/>
  </si>
  <si>
    <t>（個人）</t>
    <rPh sb="1" eb="3">
      <t>コジン</t>
    </rPh>
    <phoneticPr fontId="1"/>
  </si>
  <si>
    <t>（法人）</t>
    <rPh sb="1" eb="3">
      <t>ホウジン</t>
    </rPh>
    <phoneticPr fontId="1"/>
  </si>
  <si>
    <t>常勤役員</t>
    <rPh sb="0" eb="2">
      <t>ジョウキン</t>
    </rPh>
    <rPh sb="2" eb="4">
      <t>ヤクイン</t>
    </rPh>
    <phoneticPr fontId="1"/>
  </si>
  <si>
    <t>常用</t>
    <rPh sb="0" eb="2">
      <t>ジョウヨウ</t>
    </rPh>
    <phoneticPr fontId="1"/>
  </si>
  <si>
    <t>パート等</t>
    <rPh sb="3" eb="4">
      <t>トウ</t>
    </rPh>
    <phoneticPr fontId="1"/>
  </si>
  <si>
    <t>小計</t>
    <rPh sb="0" eb="2">
      <t>ショウケイ</t>
    </rPh>
    <phoneticPr fontId="1"/>
  </si>
  <si>
    <t>合計</t>
    <rPh sb="0" eb="2">
      <t>ゴウケイ</t>
    </rPh>
    <phoneticPr fontId="1"/>
  </si>
  <si>
    <t>従業員</t>
    <rPh sb="0" eb="3">
      <t>ジュウギョウイン</t>
    </rPh>
    <phoneticPr fontId="1"/>
  </si>
  <si>
    <t>生年月日</t>
    <rPh sb="0" eb="4">
      <t>セイネ</t>
    </rPh>
    <phoneticPr fontId="1"/>
  </si>
  <si>
    <t>代表者</t>
    <rPh sb="0" eb="3">
      <t>ダイヒョウシャ</t>
    </rPh>
    <phoneticPr fontId="1"/>
  </si>
  <si>
    <t>代表者略歴</t>
    <rPh sb="0" eb="3">
      <t>ダイヒョウシャ</t>
    </rPh>
    <rPh sb="3" eb="5">
      <t>リャクレキ</t>
    </rPh>
    <phoneticPr fontId="1"/>
  </si>
  <si>
    <t>本社所在地
（登記上）</t>
    <rPh sb="0" eb="2">
      <t>ホンシャ</t>
    </rPh>
    <rPh sb="2" eb="5">
      <t>ショザイチ</t>
    </rPh>
    <rPh sb="7" eb="9">
      <t>トウキ</t>
    </rPh>
    <rPh sb="9" eb="10">
      <t>ジョウ</t>
    </rPh>
    <phoneticPr fontId="1"/>
  </si>
  <si>
    <t>年</t>
    <rPh sb="0" eb="1">
      <t>ネン</t>
    </rPh>
    <phoneticPr fontId="1"/>
  </si>
  <si>
    <t>月</t>
    <rPh sb="0" eb="1">
      <t>ガツ</t>
    </rPh>
    <phoneticPr fontId="1"/>
  </si>
  <si>
    <t>企業経歴</t>
    <rPh sb="0" eb="2">
      <t>キギョウ</t>
    </rPh>
    <rPh sb="2" eb="4">
      <t>ケイレキ</t>
    </rPh>
    <phoneticPr fontId="1"/>
  </si>
  <si>
    <t>（企業形態、主要生産品目、所在地等の変遷を記入）</t>
    <phoneticPr fontId="1"/>
  </si>
  <si>
    <t>（学歴、職歴、所属組合の役員等をご記入）</t>
    <phoneticPr fontId="1"/>
  </si>
  <si>
    <t>設備名</t>
    <rPh sb="0" eb="2">
      <t>セツビ</t>
    </rPh>
    <rPh sb="2" eb="3">
      <t>メイ</t>
    </rPh>
    <phoneticPr fontId="1"/>
  </si>
  <si>
    <t>見積額</t>
    <rPh sb="0" eb="3">
      <t>ミツモリガク</t>
    </rPh>
    <phoneticPr fontId="1"/>
  </si>
  <si>
    <t>台数</t>
    <rPh sb="0" eb="2">
      <t>ダイスウ</t>
    </rPh>
    <phoneticPr fontId="1"/>
  </si>
  <si>
    <t>メーカー名</t>
    <rPh sb="4" eb="5">
      <t>メイ</t>
    </rPh>
    <phoneticPr fontId="1"/>
  </si>
  <si>
    <t>計</t>
    <rPh sb="0" eb="1">
      <t>ケイ</t>
    </rPh>
    <phoneticPr fontId="1"/>
  </si>
  <si>
    <t>３　申込設備</t>
    <rPh sb="2" eb="4">
      <t>モウシコ</t>
    </rPh>
    <rPh sb="4" eb="6">
      <t>セツビ</t>
    </rPh>
    <phoneticPr fontId="1"/>
  </si>
  <si>
    <t>設置予定場所</t>
    <rPh sb="0" eb="2">
      <t>セッチ</t>
    </rPh>
    <rPh sb="2" eb="4">
      <t>ヨテイ</t>
    </rPh>
    <rPh sb="4" eb="6">
      <t>バショ</t>
    </rPh>
    <phoneticPr fontId="1"/>
  </si>
  <si>
    <t>最寄駅</t>
    <rPh sb="0" eb="2">
      <t>モヨ</t>
    </rPh>
    <rPh sb="2" eb="3">
      <t>エキ</t>
    </rPh>
    <phoneticPr fontId="1"/>
  </si>
  <si>
    <t>線</t>
    <rPh sb="0" eb="1">
      <t>セン</t>
    </rPh>
    <phoneticPr fontId="1"/>
  </si>
  <si>
    <t>駅</t>
    <rPh sb="0" eb="1">
      <t>エキ</t>
    </rPh>
    <phoneticPr fontId="1"/>
  </si>
  <si>
    <t>バス</t>
    <phoneticPr fontId="1"/>
  </si>
  <si>
    <t>行き</t>
    <rPh sb="0" eb="1">
      <t>イ</t>
    </rPh>
    <phoneticPr fontId="1"/>
  </si>
  <si>
    <t>停</t>
    <rPh sb="0" eb="1">
      <t>テイ</t>
    </rPh>
    <phoneticPr fontId="1"/>
  </si>
  <si>
    <t>導入理由</t>
    <rPh sb="0" eb="2">
      <t>ドウニュウ</t>
    </rPh>
    <rPh sb="2" eb="4">
      <t>リユウ</t>
    </rPh>
    <phoneticPr fontId="1"/>
  </si>
  <si>
    <t>商工会/商工会議所</t>
    <rPh sb="0" eb="3">
      <t>ショウコウカイ</t>
    </rPh>
    <rPh sb="4" eb="9">
      <t>ショウコウカイギショ</t>
    </rPh>
    <phoneticPr fontId="1"/>
  </si>
  <si>
    <t>KIP</t>
    <phoneticPr fontId="1"/>
  </si>
  <si>
    <t>受付印</t>
    <phoneticPr fontId="1"/>
  </si>
  <si>
    <t>受付印</t>
    <rPh sb="0" eb="2">
      <t>ウケツケ</t>
    </rPh>
    <rPh sb="2" eb="3">
      <t>イン</t>
    </rPh>
    <phoneticPr fontId="1"/>
  </si>
  <si>
    <t>住民票（個人の場合）</t>
    <phoneticPr fontId="1"/>
  </si>
  <si>
    <t>直近3ヶ年分の決算書</t>
    <phoneticPr fontId="1"/>
  </si>
  <si>
    <t>（確定申告書の写しを全部）</t>
    <phoneticPr fontId="1"/>
  </si>
  <si>
    <t>当期直近の残高試算表</t>
    <phoneticPr fontId="1"/>
  </si>
  <si>
    <t>連帯保証人の所得証明書</t>
    <phoneticPr fontId="1"/>
  </si>
  <si>
    <t>カタログ又は図面</t>
    <phoneticPr fontId="1"/>
  </si>
  <si>
    <t>情報照会同意書</t>
    <phoneticPr fontId="1"/>
  </si>
  <si>
    <t>（申込企業及び設備販売店）</t>
    <phoneticPr fontId="1"/>
  </si>
  <si>
    <t>商業登記簿謄本又は</t>
    <phoneticPr fontId="1"/>
  </si>
  <si>
    <t>履歴事項全部証明書</t>
    <phoneticPr fontId="1"/>
  </si>
  <si>
    <t>４　経営の革新のための経営計画</t>
    <phoneticPr fontId="1"/>
  </si>
  <si>
    <t>前期</t>
    <rPh sb="0" eb="2">
      <t>ゼンキ</t>
    </rPh>
    <phoneticPr fontId="1"/>
  </si>
  <si>
    <t>※設備導入後の経営計画をご記入ください。（付加価値額の算定表）</t>
    <phoneticPr fontId="1"/>
  </si>
  <si>
    <t>今期</t>
    <rPh sb="0" eb="2">
      <t>コンキ</t>
    </rPh>
    <phoneticPr fontId="1"/>
  </si>
  <si>
    <t>２年後</t>
    <rPh sb="1" eb="2">
      <t>ネン</t>
    </rPh>
    <rPh sb="2" eb="3">
      <t>ゴ</t>
    </rPh>
    <phoneticPr fontId="1"/>
  </si>
  <si>
    <t>３年後</t>
    <rPh sb="1" eb="2">
      <t>ネン</t>
    </rPh>
    <rPh sb="2" eb="3">
      <t>ゴ</t>
    </rPh>
    <phoneticPr fontId="1"/>
  </si>
  <si>
    <t>４年後</t>
    <rPh sb="1" eb="2">
      <t>ネン</t>
    </rPh>
    <rPh sb="2" eb="3">
      <t>ゴ</t>
    </rPh>
    <phoneticPr fontId="1"/>
  </si>
  <si>
    <t>５年後</t>
    <rPh sb="1" eb="2">
      <t>ネン</t>
    </rPh>
    <rPh sb="2" eb="3">
      <t>ゴ</t>
    </rPh>
    <phoneticPr fontId="1"/>
  </si>
  <si>
    <t>売上高</t>
    <rPh sb="0" eb="3">
      <t>ウリアゲダカ</t>
    </rPh>
    <phoneticPr fontId="1"/>
  </si>
  <si>
    <t>伸び率</t>
    <rPh sb="0" eb="1">
      <t>ノ</t>
    </rPh>
    <rPh sb="2" eb="3">
      <t>リツ</t>
    </rPh>
    <phoneticPr fontId="1"/>
  </si>
  <si>
    <t>人件費</t>
    <rPh sb="0" eb="3">
      <t>ジンケンヒ</t>
    </rPh>
    <phoneticPr fontId="1"/>
  </si>
  <si>
    <t>①</t>
    <phoneticPr fontId="1"/>
  </si>
  <si>
    <t>減価償却費</t>
    <rPh sb="0" eb="5">
      <t>ゲンカショウキャクヒ</t>
    </rPh>
    <phoneticPr fontId="1"/>
  </si>
  <si>
    <t>営業利益</t>
    <rPh sb="0" eb="2">
      <t>エイギョウ</t>
    </rPh>
    <rPh sb="2" eb="4">
      <t>リエキ</t>
    </rPh>
    <phoneticPr fontId="1"/>
  </si>
  <si>
    <t>②</t>
    <phoneticPr fontId="1"/>
  </si>
  <si>
    <t>③</t>
    <phoneticPr fontId="1"/>
  </si>
  <si>
    <t>１人あたり</t>
    <phoneticPr fontId="1"/>
  </si>
  <si>
    <t>付加価値額④</t>
    <phoneticPr fontId="1"/>
  </si>
  <si>
    <t>付加価値額④/⑤</t>
    <phoneticPr fontId="1"/>
  </si>
  <si>
    <t>①＋②＋③</t>
    <phoneticPr fontId="1"/>
  </si>
  <si>
    <t>前期</t>
    <phoneticPr fontId="1"/>
  </si>
  <si>
    <t>－</t>
    <phoneticPr fontId="1"/>
  </si>
  <si>
    <t>※付加価値額伸び率、従業員１人当たりの付加価値額伸び率は前期を基準とします。</t>
    <phoneticPr fontId="1"/>
  </si>
  <si>
    <t>※付加価値額伸び率又は従業員１人当たりの付加価値額伸び率のいずれかが下記の達成率が必要です。</t>
    <phoneticPr fontId="1"/>
  </si>
  <si>
    <t>３年間で９％以上</t>
    <phoneticPr fontId="1"/>
  </si>
  <si>
    <t>４年間で１２％以上</t>
    <phoneticPr fontId="1"/>
  </si>
  <si>
    <t>５年間で１５％以上</t>
    <phoneticPr fontId="1"/>
  </si>
  <si>
    <t>（いずれかに該当）</t>
    <phoneticPr fontId="1"/>
  </si>
  <si>
    <t>5年後</t>
    <rPh sb="1" eb="2">
      <t>ネン</t>
    </rPh>
    <rPh sb="2" eb="3">
      <t>ゴ</t>
    </rPh>
    <phoneticPr fontId="1"/>
  </si>
  <si>
    <t>２年後</t>
    <phoneticPr fontId="1"/>
  </si>
  <si>
    <t>給与支給総額</t>
    <phoneticPr fontId="1"/>
  </si>
  <si>
    <t>※給与支給総額の伸び率は前期を基準とします。</t>
    <phoneticPr fontId="1"/>
  </si>
  <si>
    <t>※給与支給総額とは役員報酬、給与、賃金、賞与、各種手当をいいます。</t>
    <phoneticPr fontId="1"/>
  </si>
  <si>
    <t>※給与支給総額の伸び率については下記の達成率が必要です。</t>
    <phoneticPr fontId="1"/>
  </si>
  <si>
    <t>※「各種手当」には、残業手当、休日手当、家族（扶養）手当、住宅手当等を含み、給与所得とされない手当（退職手当等）及び福利厚生費、法定福利費は含みません。</t>
    <phoneticPr fontId="1"/>
  </si>
  <si>
    <t>３年間で4.5％以上</t>
    <phoneticPr fontId="1"/>
  </si>
  <si>
    <t>４年間で６％以上</t>
    <phoneticPr fontId="1"/>
  </si>
  <si>
    <t>５年間で7.5％以上</t>
    <phoneticPr fontId="1"/>
  </si>
  <si>
    <t>５　事業概要</t>
    <phoneticPr fontId="1"/>
  </si>
  <si>
    <t>※次の中から該当する業種を選び、事業内容を記入してください。</t>
  </si>
  <si>
    <t>）</t>
    <phoneticPr fontId="1"/>
  </si>
  <si>
    <t>主要取引先</t>
    <rPh sb="0" eb="2">
      <t>シュヨウ</t>
    </rPh>
    <rPh sb="2" eb="5">
      <t>トリヒキサキ</t>
    </rPh>
    <phoneticPr fontId="1"/>
  </si>
  <si>
    <t>取引先名</t>
    <rPh sb="0" eb="3">
      <t>トリヒキサキ</t>
    </rPh>
    <rPh sb="3" eb="4">
      <t>メイ</t>
    </rPh>
    <phoneticPr fontId="1"/>
  </si>
  <si>
    <t>製品（商品）名</t>
    <rPh sb="0" eb="2">
      <t>セイヒン</t>
    </rPh>
    <rPh sb="3" eb="5">
      <t>ショウヒン</t>
    </rPh>
    <rPh sb="6" eb="7">
      <t>メイ</t>
    </rPh>
    <phoneticPr fontId="1"/>
  </si>
  <si>
    <t>設備・試算状況</t>
    <rPh sb="0" eb="2">
      <t>セツビ</t>
    </rPh>
    <rPh sb="3" eb="5">
      <t>シサン</t>
    </rPh>
    <rPh sb="5" eb="7">
      <t>ジョウキョウ</t>
    </rPh>
    <phoneticPr fontId="1"/>
  </si>
  <si>
    <t>面積</t>
    <rPh sb="0" eb="2">
      <t>メンセキ</t>
    </rPh>
    <phoneticPr fontId="1"/>
  </si>
  <si>
    <t>主要設備</t>
    <rPh sb="0" eb="2">
      <t>シュヨウ</t>
    </rPh>
    <rPh sb="2" eb="4">
      <t>セツビ</t>
    </rPh>
    <phoneticPr fontId="1"/>
  </si>
  <si>
    <t>土地/建物</t>
    <rPh sb="0" eb="2">
      <t>トチ</t>
    </rPh>
    <rPh sb="3" eb="5">
      <t>タテモノ</t>
    </rPh>
    <phoneticPr fontId="1"/>
  </si>
  <si>
    <t>所有者</t>
    <rPh sb="0" eb="3">
      <t>ショユウシャ</t>
    </rPh>
    <phoneticPr fontId="1"/>
  </si>
  <si>
    <t>建物</t>
  </si>
  <si>
    <t>マシニングセンタ</t>
    <phoneticPr fontId="1"/>
  </si>
  <si>
    <t>申込企業及び代表者の資産状況</t>
    <phoneticPr fontId="1"/>
  </si>
  <si>
    <r>
      <t>取引年数</t>
    </r>
    <r>
      <rPr>
        <sz val="8"/>
        <color theme="1"/>
        <rFont val="游ゴシック"/>
        <family val="3"/>
        <charset val="128"/>
        <scheme val="minor"/>
      </rPr>
      <t>（年</t>
    </r>
    <rPh sb="0" eb="2">
      <t>トリヒキ</t>
    </rPh>
    <rPh sb="2" eb="4">
      <t>ネンスウ</t>
    </rPh>
    <rPh sb="5" eb="6">
      <t>ネン</t>
    </rPh>
    <phoneticPr fontId="1"/>
  </si>
  <si>
    <r>
      <t>構成比</t>
    </r>
    <r>
      <rPr>
        <sz val="8"/>
        <color theme="1"/>
        <rFont val="游ゴシック"/>
        <family val="3"/>
        <charset val="128"/>
        <scheme val="minor"/>
      </rPr>
      <t>（％</t>
    </r>
    <rPh sb="0" eb="3">
      <t>コウセイヒ</t>
    </rPh>
    <phoneticPr fontId="1"/>
  </si>
  <si>
    <t>利率</t>
    <rPh sb="0" eb="2">
      <t>リリツ</t>
    </rPh>
    <phoneticPr fontId="1"/>
  </si>
  <si>
    <t>前期決算時借入残高</t>
    <rPh sb="0" eb="2">
      <t>ゼンキ</t>
    </rPh>
    <rPh sb="2" eb="5">
      <t>ケッサンジ</t>
    </rPh>
    <rPh sb="5" eb="7">
      <t>カリイレ</t>
    </rPh>
    <rPh sb="7" eb="9">
      <t>ザンダカ</t>
    </rPh>
    <phoneticPr fontId="1"/>
  </si>
  <si>
    <r>
      <t>借入残高</t>
    </r>
    <r>
      <rPr>
        <sz val="8"/>
        <color theme="1"/>
        <rFont val="游ゴシック"/>
        <family val="3"/>
        <charset val="128"/>
        <scheme val="minor"/>
      </rPr>
      <t>（申込時</t>
    </r>
    <rPh sb="0" eb="2">
      <t>カリイレ</t>
    </rPh>
    <rPh sb="2" eb="4">
      <t>ザンダカ</t>
    </rPh>
    <rPh sb="5" eb="8">
      <t>モウシコミジ</t>
    </rPh>
    <phoneticPr fontId="1"/>
  </si>
  <si>
    <t>月当りの元金返済額</t>
    <phoneticPr fontId="1"/>
  </si>
  <si>
    <t>返済終了年月</t>
    <rPh sb="0" eb="2">
      <t>ヘンサイ</t>
    </rPh>
    <rPh sb="2" eb="4">
      <t>シュウリョウ</t>
    </rPh>
    <rPh sb="4" eb="6">
      <t>ネンゲツ</t>
    </rPh>
    <phoneticPr fontId="1"/>
  </si>
  <si>
    <t>借入年月</t>
    <rPh sb="0" eb="2">
      <t>カリイレ</t>
    </rPh>
    <rPh sb="2" eb="4">
      <t>ネンゲツ</t>
    </rPh>
    <phoneticPr fontId="1"/>
  </si>
  <si>
    <t>運転資金</t>
  </si>
  <si>
    <t>借入額</t>
    <rPh sb="0" eb="3">
      <t>カリイレガク</t>
    </rPh>
    <phoneticPr fontId="1"/>
  </si>
  <si>
    <t>単位：千円</t>
    <rPh sb="0" eb="2">
      <t>タンイ</t>
    </rPh>
    <rPh sb="3" eb="5">
      <t>センエン</t>
    </rPh>
    <phoneticPr fontId="1"/>
  </si>
  <si>
    <r>
      <t>（給与支給総額の算定表）</t>
    </r>
    <r>
      <rPr>
        <sz val="8"/>
        <color theme="1"/>
        <rFont val="游ゴシック"/>
        <family val="3"/>
        <charset val="128"/>
        <scheme val="minor"/>
      </rPr>
      <t>（単位：千円）</t>
    </r>
    <rPh sb="13" eb="15">
      <t>タンイ</t>
    </rPh>
    <rPh sb="16" eb="18">
      <t>センエン</t>
    </rPh>
    <phoneticPr fontId="1"/>
  </si>
  <si>
    <t>借入先名（支店名）</t>
    <rPh sb="0" eb="3">
      <t>カリイレサキ</t>
    </rPh>
    <rPh sb="3" eb="4">
      <t>メイ</t>
    </rPh>
    <rPh sb="5" eb="8">
      <t>シテンメイ</t>
    </rPh>
    <phoneticPr fontId="1"/>
  </si>
  <si>
    <t>型式・規格</t>
    <rPh sb="0" eb="2">
      <t>カタシキ</t>
    </rPh>
    <rPh sb="3" eb="5">
      <t>キカク</t>
    </rPh>
    <phoneticPr fontId="1"/>
  </si>
  <si>
    <t>役職</t>
    <rPh sb="0" eb="2">
      <t>ヤクショク</t>
    </rPh>
    <phoneticPr fontId="1"/>
  </si>
  <si>
    <t>７　連帯保証人（代表者及び追加の連帯保証人が必要な場合は予定者についてご記入ください。）</t>
    <phoneticPr fontId="1"/>
  </si>
  <si>
    <t>生年月日</t>
    <rPh sb="0" eb="4">
      <t>セイネンガッピ</t>
    </rPh>
    <phoneticPr fontId="1"/>
  </si>
  <si>
    <t>職業</t>
    <rPh sb="0" eb="2">
      <t>ショクギョウ</t>
    </rPh>
    <phoneticPr fontId="1"/>
  </si>
  <si>
    <t>E-mail</t>
    <phoneticPr fontId="1"/>
  </si>
  <si>
    <t>住所　〒</t>
    <rPh sb="0" eb="2">
      <t>ジュウショ</t>
    </rPh>
    <phoneticPr fontId="1"/>
  </si>
  <si>
    <t>年間所得</t>
    <rPh sb="0" eb="2">
      <t>ネンカン</t>
    </rPh>
    <rPh sb="2" eb="4">
      <t>ショトク</t>
    </rPh>
    <phoneticPr fontId="1"/>
  </si>
  <si>
    <t>電話番号</t>
    <rPh sb="0" eb="4">
      <t>デンワ</t>
    </rPh>
    <phoneticPr fontId="1"/>
  </si>
  <si>
    <t>申込日：</t>
    <rPh sb="0" eb="3">
      <t>モウシコミビ</t>
    </rPh>
    <phoneticPr fontId="1"/>
  </si>
  <si>
    <t xml:space="preserve"> </t>
    <phoneticPr fontId="1"/>
  </si>
  <si>
    <t>役職名</t>
    <rPh sb="0" eb="3">
      <t>ヤクショクメイ</t>
    </rPh>
    <phoneticPr fontId="1"/>
  </si>
  <si>
    <t>課長</t>
    <rPh sb="0" eb="2">
      <t>カチョウ</t>
    </rPh>
    <phoneticPr fontId="1"/>
  </si>
  <si>
    <t>S50</t>
    <phoneticPr fontId="1"/>
  </si>
  <si>
    <t>関内</t>
    <rPh sb="0" eb="2">
      <t>カンナイ</t>
    </rPh>
    <phoneticPr fontId="1"/>
  </si>
  <si>
    <t>横浜駅東口</t>
    <rPh sb="0" eb="3">
      <t>ヨコハマエキ</t>
    </rPh>
    <rPh sb="3" eb="5">
      <t>ヒガシグチ</t>
    </rPh>
    <phoneticPr fontId="1"/>
  </si>
  <si>
    <t>馬車道</t>
    <rPh sb="0" eb="3">
      <t>バシャミチ</t>
    </rPh>
    <phoneticPr fontId="1"/>
  </si>
  <si>
    <t>（事務局使用欄）</t>
    <rPh sb="1" eb="4">
      <t>ジムキョク</t>
    </rPh>
    <rPh sb="4" eb="6">
      <t>シヨウ</t>
    </rPh>
    <rPh sb="6" eb="7">
      <t>ラン</t>
    </rPh>
    <phoneticPr fontId="1"/>
  </si>
  <si>
    <t>代表取締役　神奈川　太郎</t>
    <rPh sb="0" eb="5">
      <t>ダ</t>
    </rPh>
    <rPh sb="6" eb="9">
      <t>カナガワ</t>
    </rPh>
    <rPh sb="10" eb="12">
      <t>タロウ</t>
    </rPh>
    <phoneticPr fontId="1"/>
  </si>
  <si>
    <t>代表者名　</t>
    <rPh sb="0" eb="4">
      <t>ダイヒョウシャメイ</t>
    </rPh>
    <phoneticPr fontId="1"/>
  </si>
  <si>
    <t>代表者名</t>
    <rPh sb="0" eb="4">
      <t>ダイヒョウシャメイ</t>
    </rPh>
    <phoneticPr fontId="1"/>
  </si>
  <si>
    <t>印</t>
    <rPh sb="0" eb="1">
      <t>イン</t>
    </rPh>
    <phoneticPr fontId="1"/>
  </si>
  <si>
    <t>㈱神奈川販売センター</t>
    <rPh sb="1" eb="4">
      <t>カナガワ</t>
    </rPh>
    <rPh sb="4" eb="6">
      <t>ハンバイ</t>
    </rPh>
    <phoneticPr fontId="1"/>
  </si>
  <si>
    <t>会社名　</t>
    <rPh sb="0" eb="1">
      <t>カイ</t>
    </rPh>
    <rPh sb="1" eb="2">
      <t>シャ</t>
    </rPh>
    <rPh sb="2" eb="3">
      <t>ナ</t>
    </rPh>
    <phoneticPr fontId="1"/>
  </si>
  <si>
    <t>会社名</t>
    <rPh sb="0" eb="1">
      <t>カイ</t>
    </rPh>
    <rPh sb="1" eb="2">
      <t>シャ</t>
    </rPh>
    <rPh sb="2" eb="3">
      <t>ナ</t>
    </rPh>
    <phoneticPr fontId="1"/>
  </si>
  <si>
    <t>横浜市中区尾上町5-80　尾上町5-80　かながわ中小企業センタービル5F</t>
    <rPh sb="0" eb="12">
      <t>ジュウショ1</t>
    </rPh>
    <phoneticPr fontId="1"/>
  </si>
  <si>
    <t>住　所　</t>
    <rPh sb="0" eb="1">
      <t>ジュウ</t>
    </rPh>
    <rPh sb="2" eb="3">
      <t>ショ</t>
    </rPh>
    <phoneticPr fontId="1"/>
  </si>
  <si>
    <t>住　所</t>
    <rPh sb="0" eb="1">
      <t>ジュウ</t>
    </rPh>
    <rPh sb="2" eb="3">
      <t>ショ</t>
    </rPh>
    <phoneticPr fontId="1"/>
  </si>
  <si>
    <t>設備販売者　　〒　</t>
    <phoneticPr fontId="1"/>
  </si>
  <si>
    <t>設備販売者　　　　〒</t>
    <rPh sb="0" eb="2">
      <t>セツビ</t>
    </rPh>
    <rPh sb="2" eb="4">
      <t>ハンバイ</t>
    </rPh>
    <rPh sb="4" eb="5">
      <t>シャ</t>
    </rPh>
    <phoneticPr fontId="1"/>
  </si>
  <si>
    <t>　記載された全ての者は、代表者又は役員に暴力団員がいないことを確認するため、本様式に記載された情報を神奈川県警察本部に照会することについて、同意しております。</t>
    <phoneticPr fontId="1"/>
  </si>
  <si>
    <t>※性別はプルダウンよりお選びください</t>
    <rPh sb="1" eb="3">
      <t>セイベツ</t>
    </rPh>
    <rPh sb="12" eb="13">
      <t>エラ</t>
    </rPh>
    <phoneticPr fontId="1"/>
  </si>
  <si>
    <t>　例：2025/04/01</t>
    <rPh sb="1" eb="2">
      <t>レイ</t>
    </rPh>
    <phoneticPr fontId="1"/>
  </si>
  <si>
    <t>※生年月日は西暦でご入力ください。</t>
    <rPh sb="1" eb="5">
      <t>セイネンガッピ</t>
    </rPh>
    <rPh sb="6" eb="8">
      <t>セイレキ</t>
    </rPh>
    <rPh sb="10" eb="12">
      <t>ニュウリョク</t>
    </rPh>
    <phoneticPr fontId="1"/>
  </si>
  <si>
    <t>尾上町5-80　かながわ中小企業センタービル5F</t>
    <rPh sb="0" eb="3">
      <t>オノエチョウ</t>
    </rPh>
    <rPh sb="8" eb="24">
      <t>ジュウショ2</t>
    </rPh>
    <phoneticPr fontId="1"/>
  </si>
  <si>
    <t>神奈川　一郎</t>
    <rPh sb="0" eb="3">
      <t>カナガワ</t>
    </rPh>
    <rPh sb="4" eb="6">
      <t>イチロウ</t>
    </rPh>
    <phoneticPr fontId="1"/>
  </si>
  <si>
    <t>神奈川県横浜市中区</t>
    <rPh sb="0" eb="4">
      <t>カナガワケン</t>
    </rPh>
    <rPh sb="4" eb="9">
      <t>ヨコハマシナカク</t>
    </rPh>
    <phoneticPr fontId="1"/>
  </si>
  <si>
    <t>男</t>
  </si>
  <si>
    <t>代表取締役</t>
    <rPh sb="0" eb="5">
      <t>ダ</t>
    </rPh>
    <phoneticPr fontId="1"/>
  </si>
  <si>
    <t>カナガワ　イチロウ</t>
    <phoneticPr fontId="1"/>
  </si>
  <si>
    <t>住所</t>
    <rPh sb="0" eb="2">
      <t>ジュウショ</t>
    </rPh>
    <phoneticPr fontId="1"/>
  </si>
  <si>
    <t>性別</t>
    <rPh sb="0" eb="2">
      <t>セイベツ</t>
    </rPh>
    <phoneticPr fontId="1"/>
  </si>
  <si>
    <t>氏名のカナ</t>
    <phoneticPr fontId="1"/>
  </si>
  <si>
    <t>【記入例】</t>
    <rPh sb="1" eb="4">
      <t>キニュウレイ</t>
    </rPh>
    <phoneticPr fontId="1"/>
  </si>
  <si>
    <t>第4条第2項　情報照会同意書(様式1)</t>
    <phoneticPr fontId="1"/>
  </si>
  <si>
    <t>マルマル　タロウ</t>
    <phoneticPr fontId="1"/>
  </si>
  <si>
    <t>当社は設立以来一貫して自動車部品のプレス金型製造を行っている。特に精密小型部品用の金型の製造を得意としており、品質面や納期面で取引先から評価を受けている。</t>
    <phoneticPr fontId="1"/>
  </si>
  <si>
    <t>ワイヤカット</t>
    <phoneticPr fontId="1"/>
  </si>
  <si>
    <t>土地</t>
  </si>
  <si>
    <t>同所（木造スレート葺２階建）</t>
    <phoneticPr fontId="1"/>
  </si>
  <si>
    <t>S55</t>
    <phoneticPr fontId="1"/>
  </si>
  <si>
    <t>横浜大学工学部　卒業</t>
    <phoneticPr fontId="1"/>
  </si>
  <si>
    <t>H05</t>
    <phoneticPr fontId="1"/>
  </si>
  <si>
    <t>代表取締役就任</t>
    <phoneticPr fontId="1"/>
  </si>
  <si>
    <t>S60</t>
    <phoneticPr fontId="1"/>
  </si>
  <si>
    <t>株式会社となる。資本金10,000千円</t>
    <phoneticPr fontId="1"/>
  </si>
  <si>
    <t>設備資金</t>
  </si>
  <si>
    <r>
      <t>単価</t>
    </r>
    <r>
      <rPr>
        <sz val="8"/>
        <color theme="1"/>
        <rFont val="游ゴシック"/>
        <family val="3"/>
        <charset val="128"/>
        <scheme val="minor"/>
      </rPr>
      <t>（千円）</t>
    </r>
    <rPh sb="0" eb="2">
      <t>タンカ</t>
    </rPh>
    <rPh sb="3" eb="5">
      <t>センエン</t>
    </rPh>
    <phoneticPr fontId="1"/>
  </si>
  <si>
    <r>
      <t>金額</t>
    </r>
    <r>
      <rPr>
        <sz val="8"/>
        <color theme="1"/>
        <rFont val="游ゴシック"/>
        <family val="3"/>
        <charset val="128"/>
        <scheme val="minor"/>
      </rPr>
      <t>（千円）</t>
    </r>
    <rPh sb="0" eb="2">
      <t>キンガク</t>
    </rPh>
    <phoneticPr fontId="1"/>
  </si>
  <si>
    <t>マルマルセイサクショ</t>
    <phoneticPr fontId="1"/>
  </si>
  <si>
    <t>㊞</t>
    <phoneticPr fontId="1"/>
  </si>
  <si>
    <t>045-XXX-XXXX</t>
    <phoneticPr fontId="1"/>
  </si>
  <si>
    <t>231-XXXX</t>
    <phoneticPr fontId="1"/>
  </si>
  <si>
    <t>243-0XXX</t>
    <phoneticPr fontId="1"/>
  </si>
  <si>
    <t>marumaru@xxxx.xx.xx</t>
    <phoneticPr fontId="1"/>
  </si>
  <si>
    <t>DWC-532</t>
    <phoneticPr fontId="1"/>
  </si>
  <si>
    <t>231-00XX</t>
    <phoneticPr fontId="1"/>
  </si>
  <si>
    <t>現有のワイヤカット放電加工機が老朽化しており、作業効率が低下している。効率の悪さから従業員は慢性的な残業に悩まされている。また、新規の取引先からの受注が決まったことから、設備の増設で対応したい。今回の設備導入による作業効率の向上で、３年間で９％以上の付加価値増加を計画している。</t>
    <phoneticPr fontId="1"/>
  </si>
  <si>
    <t>○○精機㈱</t>
    <phoneticPr fontId="1"/>
  </si>
  <si>
    <t>△△工業㈱</t>
    <phoneticPr fontId="1"/>
  </si>
  <si>
    <t>㈱◇◇製作所</t>
    <phoneticPr fontId="1"/>
  </si>
  <si>
    <t>横浜市金沢区</t>
    <phoneticPr fontId="1"/>
  </si>
  <si>
    <t>川崎市幸区</t>
    <phoneticPr fontId="1"/>
  </si>
  <si>
    <t>相模原市緑区</t>
    <phoneticPr fontId="1"/>
  </si>
  <si>
    <t>自動車部品</t>
    <phoneticPr fontId="1"/>
  </si>
  <si>
    <t>NCフライス盤</t>
    <phoneticPr fontId="1"/>
  </si>
  <si>
    <t>研磨機</t>
    <phoneticPr fontId="1"/>
  </si>
  <si>
    <t>横浜市金沢区△△番地</t>
    <phoneticPr fontId="1"/>
  </si>
  <si>
    <t>同所（鉄骨造２階建）</t>
    <phoneticPr fontId="1"/>
  </si>
  <si>
    <t>横浜市南区××番×号</t>
    <phoneticPr fontId="1"/>
  </si>
  <si>
    <t>○○銀行</t>
    <phoneticPr fontId="1"/>
  </si>
  <si>
    <t>△△信用金庫</t>
    <phoneticPr fontId="1"/>
  </si>
  <si>
    <t>会社役員</t>
    <rPh sb="0" eb="4">
      <t>カイシャヤクイン</t>
    </rPh>
    <phoneticPr fontId="1"/>
  </si>
  <si>
    <t>従業員数⑤</t>
    <rPh sb="0" eb="4">
      <t>ジュウ</t>
    </rPh>
    <phoneticPr fontId="1"/>
  </si>
  <si>
    <t>TEL:</t>
    <phoneticPr fontId="1"/>
  </si>
  <si>
    <t>FAX:</t>
    <phoneticPr fontId="1"/>
  </si>
  <si>
    <t>千円</t>
    <rPh sb="0" eb="2">
      <t>センエン</t>
    </rPh>
    <phoneticPr fontId="1"/>
  </si>
  <si>
    <t>万円</t>
    <rPh sb="0" eb="1">
      <t>マン</t>
    </rPh>
    <rPh sb="1" eb="2">
      <t>エン</t>
    </rPh>
    <phoneticPr fontId="1"/>
  </si>
  <si>
    <t>千円</t>
    <rPh sb="0" eb="2">
      <t>セ</t>
    </rPh>
    <phoneticPr fontId="1"/>
  </si>
  <si>
    <t>借入目的</t>
    <rPh sb="0" eb="2">
      <t>カリイレ</t>
    </rPh>
    <rPh sb="2" eb="4">
      <t>モクテキ</t>
    </rPh>
    <phoneticPr fontId="1"/>
  </si>
  <si>
    <t>金融機関発行の借入金返済予定表</t>
    <rPh sb="0" eb="4">
      <t>キンユウキカン</t>
    </rPh>
    <rPh sb="4" eb="6">
      <t>ハッコウ</t>
    </rPh>
    <rPh sb="7" eb="10">
      <t>カリイレキン</t>
    </rPh>
    <rPh sb="10" eb="15">
      <t>ヘンサイヨテイヒョウ</t>
    </rPh>
    <phoneticPr fontId="1"/>
  </si>
  <si>
    <t>許認可証の写し（ある場合）</t>
    <rPh sb="10" eb="12">
      <t>バアイ</t>
    </rPh>
    <phoneticPr fontId="1"/>
  </si>
  <si>
    <r>
      <t>６　借入状況　</t>
    </r>
    <r>
      <rPr>
        <sz val="9"/>
        <color theme="1"/>
        <rFont val="游ゴシック"/>
        <family val="3"/>
        <charset val="128"/>
        <scheme val="minor"/>
      </rPr>
      <t>（金融機関発行の返済予定表を添付書類と一緒に提出してください。）</t>
    </r>
    <rPh sb="2" eb="4">
      <t>カリイレ</t>
    </rPh>
    <rPh sb="4" eb="6">
      <t>ジョウキョウ</t>
    </rPh>
    <rPh sb="8" eb="12">
      <t>キンユウキカン</t>
    </rPh>
    <rPh sb="12" eb="14">
      <t>ハッコウ</t>
    </rPh>
    <rPh sb="15" eb="20">
      <t>ヘンサイヨテイヒョウ</t>
    </rPh>
    <rPh sb="21" eb="25">
      <t>テンプショルイ</t>
    </rPh>
    <rPh sb="26" eb="28">
      <t>イッショ</t>
    </rPh>
    <rPh sb="29" eb="31">
      <t>テイシュツ</t>
    </rPh>
    <phoneticPr fontId="1"/>
  </si>
  <si>
    <t>名</t>
    <rPh sb="0" eb="1">
      <t>メイ</t>
    </rPh>
    <phoneticPr fontId="1"/>
  </si>
  <si>
    <t>設備貸与（割賦販売・リース）申込書</t>
    <phoneticPr fontId="1"/>
  </si>
  <si>
    <t>添付必要書類</t>
    <rPh sb="0" eb="2">
      <t>テンプ</t>
    </rPh>
    <rPh sb="2" eb="4">
      <t>ヒツヨウ</t>
    </rPh>
    <rPh sb="4" eb="6">
      <t>ショルイ</t>
    </rPh>
    <phoneticPr fontId="1"/>
  </si>
  <si>
    <t>小規模企業者等設備貸与制度　申込時に必要な書類のご案内</t>
    <rPh sb="0" eb="3">
      <t>ショウキボ</t>
    </rPh>
    <rPh sb="3" eb="5">
      <t>キギョウ</t>
    </rPh>
    <rPh sb="5" eb="7">
      <t>シャナド</t>
    </rPh>
    <rPh sb="7" eb="9">
      <t>セツビ</t>
    </rPh>
    <rPh sb="9" eb="11">
      <t>タイヨ</t>
    </rPh>
    <rPh sb="11" eb="13">
      <t>セイド</t>
    </rPh>
    <rPh sb="14" eb="16">
      <t>モウシコミ</t>
    </rPh>
    <rPh sb="16" eb="17">
      <t>ジ</t>
    </rPh>
    <rPh sb="18" eb="20">
      <t>ヒツヨウ</t>
    </rPh>
    <rPh sb="21" eb="23">
      <t>ショルイ</t>
    </rPh>
    <rPh sb="25" eb="27">
      <t>アンナイ</t>
    </rPh>
    <phoneticPr fontId="1"/>
  </si>
  <si>
    <t>◆</t>
    <phoneticPr fontId="1"/>
  </si>
  <si>
    <t>▢</t>
    <phoneticPr fontId="1"/>
  </si>
  <si>
    <t>導入設備見積書（消費税込）</t>
    <rPh sb="0" eb="2">
      <t>ドウニュウ</t>
    </rPh>
    <rPh sb="2" eb="4">
      <t>セツビ</t>
    </rPh>
    <phoneticPr fontId="1"/>
  </si>
  <si>
    <t>商業登記簿謄本又は履歴事項全部証明書</t>
  </si>
  <si>
    <t>住民票（個人の場合）</t>
  </si>
  <si>
    <t>直近3ヶ年分の決算書（確定申告書の写しを全部）</t>
  </si>
  <si>
    <t>当期直近の残高試算表</t>
  </si>
  <si>
    <t>金融機関発行の借入金返済予定表</t>
  </si>
  <si>
    <t>法人事業税納税証明書（未納が無いことの証明）</t>
  </si>
  <si>
    <t>連帯保証人の所得証明書</t>
  </si>
  <si>
    <t>（給与所得者は源泉徴収票若しくは課税証明書）</t>
  </si>
  <si>
    <t>（確定申告者は所得税納税証明書＜その2所得金額用＞）</t>
  </si>
  <si>
    <t>カタログ又は図面</t>
  </si>
  <si>
    <t>許認可証の写し（ある場合）</t>
  </si>
  <si>
    <t>公益財団法人神奈川産業振興センター　設備支援課</t>
    <rPh sb="0" eb="6">
      <t>コウエキ</t>
    </rPh>
    <rPh sb="6" eb="17">
      <t>カ</t>
    </rPh>
    <rPh sb="18" eb="23">
      <t>セ</t>
    </rPh>
    <phoneticPr fontId="1"/>
  </si>
  <si>
    <t>申込対象者</t>
    <rPh sb="0" eb="2">
      <t>モウシコ</t>
    </rPh>
    <rPh sb="2" eb="5">
      <t>タイショウシャ</t>
    </rPh>
    <phoneticPr fontId="1"/>
  </si>
  <si>
    <t>《業種》</t>
    <rPh sb="1" eb="3">
      <t>ギョウシュ</t>
    </rPh>
    <phoneticPr fontId="1"/>
  </si>
  <si>
    <t>●</t>
    <phoneticPr fontId="1"/>
  </si>
  <si>
    <t>製造業、建設業、運輸業、サービス業（宿泊業・娯楽業）、農林水産業、</t>
    <phoneticPr fontId="1"/>
  </si>
  <si>
    <t>その他</t>
    <phoneticPr fontId="1"/>
  </si>
  <si>
    <t>特定の条件（※）を満たす中小企業者(小規模事業者以外)</t>
    <phoneticPr fontId="1"/>
  </si>
  <si>
    <t>→　従業員５０人以下の会社・個人</t>
    <phoneticPr fontId="1"/>
  </si>
  <si>
    <t>小売業、卸売業、サービス業（宿泊業及び娯楽業を除く）、医療（開業医）</t>
    <rPh sb="30" eb="33">
      <t>カイギョウイ</t>
    </rPh>
    <phoneticPr fontId="1"/>
  </si>
  <si>
    <t>※特認対象要件</t>
    <phoneticPr fontId="1"/>
  </si>
  <si>
    <t>常時使用する従業員数が50人以下で、かつ、下の要件に該当するもの</t>
    <phoneticPr fontId="1"/>
  </si>
  <si>
    <t>借入残高：</t>
    <phoneticPr fontId="1"/>
  </si>
  <si>
    <t>銀行(信金、信用組合、農協、漁協を除く)、日本政策金融公庫、</t>
    <phoneticPr fontId="1"/>
  </si>
  <si>
    <t>商工組合中央金庫 及び日本政策投資銀行から実質借入残高が</t>
    <phoneticPr fontId="1"/>
  </si>
  <si>
    <t>420,000千円以下</t>
    <phoneticPr fontId="1"/>
  </si>
  <si>
    <t>経常利益：</t>
  </si>
  <si>
    <t>資本状況：</t>
    <phoneticPr fontId="1"/>
  </si>
  <si>
    <t>中小企業者以外の事業者が1/3超を単独に所有しない</t>
    <phoneticPr fontId="1"/>
  </si>
  <si>
    <t>連帯保証人要件</t>
    <phoneticPr fontId="1"/>
  </si>
  <si>
    <t>年齢が70歳以下（契約時）</t>
    <phoneticPr fontId="1"/>
  </si>
  <si>
    <t>居住地が、県内又は都内が目安</t>
    <phoneticPr fontId="1"/>
  </si>
  <si>
    <t>年収500万円以上（個人事業者は年所得350万円以上）</t>
    <phoneticPr fontId="1"/>
  </si>
  <si>
    <t>・</t>
    <phoneticPr fontId="1"/>
  </si>
  <si>
    <r>
      <t>→　従業員２０人以下の会社・個人</t>
    </r>
    <r>
      <rPr>
        <b/>
        <sz val="9"/>
        <color theme="3" tint="0.499984740745262"/>
        <rFont val="游ゴシック"/>
        <family val="3"/>
        <charset val="128"/>
        <scheme val="minor"/>
      </rPr>
      <t>（21人以上の場合は特認対象要件を参照）</t>
    </r>
    <rPh sb="19" eb="20">
      <t>ニン</t>
    </rPh>
    <rPh sb="20" eb="22">
      <t>イジョウ</t>
    </rPh>
    <rPh sb="23" eb="25">
      <t>バアイ</t>
    </rPh>
    <rPh sb="26" eb="28">
      <t>トクニン</t>
    </rPh>
    <rPh sb="28" eb="30">
      <t>タイショウ</t>
    </rPh>
    <rPh sb="30" eb="32">
      <t>ヨウケン</t>
    </rPh>
    <rPh sb="33" eb="35">
      <t>サンショウ</t>
    </rPh>
    <phoneticPr fontId="1"/>
  </si>
  <si>
    <t>主要事業内容</t>
    <rPh sb="0" eb="4">
      <t>シュヨウジギョウ</t>
    </rPh>
    <rPh sb="4" eb="6">
      <t>ナイヨウ</t>
    </rPh>
    <phoneticPr fontId="1"/>
  </si>
  <si>
    <t>株式会社　◯◯製作所</t>
    <phoneticPr fontId="1"/>
  </si>
  <si>
    <t>◯◯　太郎</t>
    <phoneticPr fontId="1"/>
  </si>
  <si>
    <t>横浜市中区***町*-**</t>
    <rPh sb="8" eb="9">
      <t>チョウ</t>
    </rPh>
    <phoneticPr fontId="1"/>
  </si>
  <si>
    <t>XXX-XXXX</t>
    <phoneticPr fontId="1"/>
  </si>
  <si>
    <t>神奈川中小企業センタービルXXF</t>
    <phoneticPr fontId="1"/>
  </si>
  <si>
    <t>XXXX課</t>
    <phoneticPr fontId="1"/>
  </si>
  <si>
    <t>◯◯　次郎</t>
    <phoneticPr fontId="1"/>
  </si>
  <si>
    <t>㈱横浜製作所　入社</t>
    <rPh sb="1" eb="3">
      <t>ヨコハマ</t>
    </rPh>
    <phoneticPr fontId="1"/>
  </si>
  <si>
    <t>㈱◯◯製作所　入社</t>
    <phoneticPr fontId="1"/>
  </si>
  <si>
    <t>H20</t>
    <phoneticPr fontId="1"/>
  </si>
  <si>
    <t>海老名市に第２工場新設。</t>
    <phoneticPr fontId="1"/>
  </si>
  <si>
    <t>ワイヤカット放電加工機</t>
    <phoneticPr fontId="1"/>
  </si>
  <si>
    <t>㈱神奈川機械</t>
    <phoneticPr fontId="1"/>
  </si>
  <si>
    <t>横浜市中区尾上町***-**</t>
    <phoneticPr fontId="1"/>
  </si>
  <si>
    <t>根岸線</t>
    <rPh sb="0" eb="3">
      <t>ネギシセン</t>
    </rPh>
    <phoneticPr fontId="1"/>
  </si>
  <si>
    <t>製造業</t>
  </si>
  <si>
    <t>（</t>
    <phoneticPr fontId="1"/>
  </si>
  <si>
    <t>【製造業　建設業　小売業　卸売業　サービス業　その他】</t>
    <phoneticPr fontId="1"/>
  </si>
  <si>
    <r>
      <t>↓その他</t>
    </r>
    <r>
      <rPr>
        <sz val="6"/>
        <color theme="1"/>
        <rFont val="游ゴシック"/>
        <family val="3"/>
        <charset val="128"/>
        <scheme val="minor"/>
      </rPr>
      <t>（入力して下さい）</t>
    </r>
    <rPh sb="3" eb="4">
      <t>タ</t>
    </rPh>
    <rPh sb="5" eb="7">
      <t>ニュウリョク</t>
    </rPh>
    <rPh sb="9" eb="10">
      <t>クダ</t>
    </rPh>
    <phoneticPr fontId="1"/>
  </si>
  <si>
    <t>面積㎡</t>
    <rPh sb="0" eb="2">
      <t>メンセキ</t>
    </rPh>
    <phoneticPr fontId="1"/>
  </si>
  <si>
    <t>株式会社　○○製作所</t>
    <phoneticPr fontId="1"/>
  </si>
  <si>
    <t>◯◯政策金融公庫</t>
    <rPh sb="2" eb="6">
      <t>セイサクキン</t>
    </rPh>
    <rPh sb="6" eb="8">
      <t>コウコ</t>
    </rPh>
    <phoneticPr fontId="1"/>
  </si>
  <si>
    <t>横浜市南区◯◯町XX-XX</t>
    <phoneticPr fontId="1"/>
  </si>
  <si>
    <t>taroumarumaru@xxx.xx.xx</t>
    <phoneticPr fontId="1"/>
  </si>
  <si>
    <t>045-XXX-XXX</t>
    <phoneticPr fontId="1"/>
  </si>
  <si>
    <t>設備貸与（割賦販売・リース）申込書【記入例】</t>
    <rPh sb="18" eb="21">
      <t>キニュウレイ</t>
    </rPh>
    <phoneticPr fontId="1"/>
  </si>
  <si>
    <t>改ページ</t>
    <rPh sb="0" eb="1">
      <t>カイ</t>
    </rPh>
    <phoneticPr fontId="1"/>
  </si>
  <si>
    <r>
      <rPr>
        <sz val="10"/>
        <color theme="1"/>
        <rFont val="游ゴシック"/>
        <family val="3"/>
        <charset val="128"/>
        <scheme val="minor"/>
      </rPr>
      <t>資本金</t>
    </r>
    <r>
      <rPr>
        <sz val="8"/>
        <color theme="1"/>
        <rFont val="游ゴシック"/>
        <family val="3"/>
        <charset val="128"/>
        <scheme val="minor"/>
      </rPr>
      <t>（千円）</t>
    </r>
    <rPh sb="0" eb="3">
      <t>シホンキン</t>
    </rPh>
    <rPh sb="4" eb="5">
      <t>セン</t>
    </rPh>
    <rPh sb="5" eb="6">
      <t>エン</t>
    </rPh>
    <phoneticPr fontId="1"/>
  </si>
  <si>
    <t>創業年月日</t>
    <rPh sb="0" eb="2">
      <t>ソウギョウ</t>
    </rPh>
    <rPh sb="2" eb="5">
      <t>ネ</t>
    </rPh>
    <phoneticPr fontId="1"/>
  </si>
  <si>
    <t>支店・工場所在地</t>
    <rPh sb="0" eb="2">
      <t>シテン</t>
    </rPh>
    <rPh sb="3" eb="5">
      <t>コウジョウ</t>
    </rPh>
    <rPh sb="5" eb="8">
      <t>ショザイチ</t>
    </rPh>
    <phoneticPr fontId="1"/>
  </si>
  <si>
    <t>◯◯ビルＸＸＦ</t>
    <phoneticPr fontId="1"/>
  </si>
  <si>
    <t>海老名市下今泉***-1</t>
    <phoneticPr fontId="1"/>
  </si>
  <si>
    <r>
      <t>→　従業員５人以下の会社・個人　</t>
    </r>
    <r>
      <rPr>
        <b/>
        <sz val="9"/>
        <color theme="3" tint="0.499984740745262"/>
        <rFont val="游ゴシック"/>
        <family val="3"/>
        <charset val="128"/>
        <scheme val="minor"/>
      </rPr>
      <t>（6人以上の場合は特認対象要件を参照）</t>
    </r>
    <phoneticPr fontId="1"/>
  </si>
  <si>
    <r>
      <t>基本的には、代表者が連帯保証人となります。</t>
    </r>
    <r>
      <rPr>
        <sz val="9"/>
        <color rgb="FFFF0000"/>
        <rFont val="游ゴシック"/>
        <family val="3"/>
        <charset val="128"/>
        <scheme val="minor"/>
      </rPr>
      <t>（対象とならない場合はご相談ください）</t>
    </r>
    <rPh sb="22" eb="24">
      <t>タイショウ</t>
    </rPh>
    <rPh sb="29" eb="31">
      <t>バアイ</t>
    </rPh>
    <rPh sb="33" eb="35">
      <t>ソウダン</t>
    </rPh>
    <phoneticPr fontId="1"/>
  </si>
  <si>
    <t>その他製造業</t>
    <rPh sb="2" eb="3">
      <t>タ</t>
    </rPh>
    <rPh sb="3" eb="6">
      <t>セイゾウギョウ</t>
    </rPh>
    <phoneticPr fontId="1"/>
  </si>
  <si>
    <t>小規模企業者等設備貸与制度　重要事項確認書</t>
    <rPh sb="0" eb="3">
      <t>ショウキボ</t>
    </rPh>
    <rPh sb="3" eb="5">
      <t>キギョウ</t>
    </rPh>
    <rPh sb="5" eb="7">
      <t>シャナド</t>
    </rPh>
    <rPh sb="7" eb="9">
      <t>セツビ</t>
    </rPh>
    <rPh sb="9" eb="11">
      <t>タイヨ</t>
    </rPh>
    <rPh sb="11" eb="13">
      <t>セイド</t>
    </rPh>
    <rPh sb="14" eb="18">
      <t>ジュウヨウジコウ</t>
    </rPh>
    <rPh sb="18" eb="20">
      <t>カクニン</t>
    </rPh>
    <rPh sb="20" eb="21">
      <t>ショ</t>
    </rPh>
    <phoneticPr fontId="1"/>
  </si>
  <si>
    <t xml:space="preserve">  次の質問項目について該当する方を○で囲んでください。なお、一項目でも「いいえ」に該当する場合は、本資金の活用をご遠慮いただく場合があります。</t>
    <phoneticPr fontId="1"/>
  </si>
  <si>
    <t>(1)</t>
    <phoneticPr fontId="1"/>
  </si>
  <si>
    <t>本資金の審査前に設備を導入をしないことを了解しますか。</t>
    <phoneticPr fontId="1"/>
  </si>
  <si>
    <t>(2)</t>
  </si>
  <si>
    <t>(3)</t>
  </si>
  <si>
    <t>(4)</t>
  </si>
  <si>
    <t>(5)</t>
  </si>
  <si>
    <t>(6)</t>
  </si>
  <si>
    <t>(7)</t>
  </si>
  <si>
    <t>(8)</t>
  </si>
  <si>
    <t>(9)</t>
  </si>
  <si>
    <t>(10)</t>
  </si>
  <si>
    <t>(11)</t>
  </si>
  <si>
    <t>(12)</t>
  </si>
  <si>
    <t>神奈川県内の自社の事業所・工場等に設置し自社で使用する設備ですか。</t>
    <phoneticPr fontId="1"/>
  </si>
  <si>
    <t>導入する設備は新品、新品同等品（中古品ではない）ですか。</t>
    <phoneticPr fontId="1"/>
  </si>
  <si>
    <t>導入する設備の価格について、販売店と交渉を行い価格の低減を図りましたか。</t>
    <phoneticPr fontId="1"/>
  </si>
  <si>
    <t>当制度は県内の各商工会・商工会議所と協力し運営を行っています。それらを経由することにより返済期間延長等のメリットがあることを確認済みですか。</t>
    <phoneticPr fontId="1"/>
  </si>
  <si>
    <t>■下の項目に該当する回答を「はい」か「いいえ」をお選び下さい。</t>
    <rPh sb="1" eb="2">
      <t>シタ</t>
    </rPh>
    <rPh sb="3" eb="5">
      <t>コウモク</t>
    </rPh>
    <rPh sb="6" eb="8">
      <t>ガイトウ</t>
    </rPh>
    <rPh sb="10" eb="12">
      <t>カイトウ</t>
    </rPh>
    <rPh sb="25" eb="26">
      <t>エラ</t>
    </rPh>
    <rPh sb="27" eb="28">
      <t>クダ</t>
    </rPh>
    <phoneticPr fontId="1"/>
  </si>
  <si>
    <t>重要事項確認内容</t>
    <rPh sb="0" eb="4">
      <t>ジュウヨウジコウ</t>
    </rPh>
    <rPh sb="4" eb="6">
      <t>カクニン</t>
    </rPh>
    <rPh sb="6" eb="8">
      <t>ナイヨウ</t>
    </rPh>
    <phoneticPr fontId="1"/>
  </si>
  <si>
    <t>回答</t>
    <rPh sb="0" eb="2">
      <t>カイトウ</t>
    </rPh>
    <phoneticPr fontId="1"/>
  </si>
  <si>
    <t>設備貸与契約後も、当センターより要求があった場合には、証票類、帳票類を全て開示し、誠意を持って対応できますか。</t>
    <phoneticPr fontId="1"/>
  </si>
  <si>
    <t>連帯保証人の方は要件（年収500万円以上、70歳以下等）を満たしていますか。</t>
    <phoneticPr fontId="1"/>
  </si>
  <si>
    <t>どういった場合に違反となるのか、どういった違反があるのかをよく理解し、違反が発生しないように対応できますか。</t>
    <phoneticPr fontId="1"/>
  </si>
  <si>
    <t>仮に、違反が判明した場合、当センターの指示に従い、繰上償還（繰上返済）及び違約金の支払いに対応できますか。</t>
    <phoneticPr fontId="1"/>
  </si>
  <si>
    <t>事業案内等記載内容を読んで、本制度の趣旨や内容をよく理解していますか。</t>
    <rPh sb="0" eb="2">
      <t>ジギョウ</t>
    </rPh>
    <rPh sb="2" eb="4">
      <t>アンナイ</t>
    </rPh>
    <rPh sb="4" eb="5">
      <t>トウ</t>
    </rPh>
    <phoneticPr fontId="1"/>
  </si>
  <si>
    <t>本制度を利用された場合、設備導入効果や経営状況を把握させていただくために、所管する税務署に提出した確定申告書、営業報告書、貸借対照表、損益計算書等の決算書類を必ずご提出いただき、定期的に設備導入効果を確認させていただきますが（訪問含む）、対応できますか。</t>
    <phoneticPr fontId="1"/>
  </si>
  <si>
    <t>申込者および保証人が、反社会的勢力に該当しないこと、さらに将来にわたって反社会的勢力に関係しないことを確約しますか。</t>
    <phoneticPr fontId="1"/>
  </si>
  <si>
    <t>以上について、公益財団法人神奈川産業振興センター担当者より説明を受け、理解しましたので、対応します。</t>
    <rPh sb="7" eb="13">
      <t>コウエキ</t>
    </rPh>
    <rPh sb="13" eb="24">
      <t>カ</t>
    </rPh>
    <phoneticPr fontId="1"/>
  </si>
  <si>
    <t>令和８年　　　月　　　日</t>
    <rPh sb="0" eb="2">
      <t>レイワ</t>
    </rPh>
    <rPh sb="3" eb="4">
      <t>ネン</t>
    </rPh>
    <rPh sb="7" eb="8">
      <t>ガツ</t>
    </rPh>
    <rPh sb="11" eb="12">
      <t>ニチ</t>
    </rPh>
    <phoneticPr fontId="1"/>
  </si>
  <si>
    <t>氏名（直筆）：　　　　　　　　　　　　　　　　　　　　　　</t>
    <rPh sb="0" eb="2">
      <t>シメイ</t>
    </rPh>
    <rPh sb="3" eb="5">
      <t>ジキヒツ</t>
    </rPh>
    <phoneticPr fontId="1"/>
  </si>
  <si>
    <t>選択</t>
  </si>
  <si>
    <t>小規模企業者等設備貸与制度　商工会・商工会議所確認書</t>
    <rPh sb="0" eb="3">
      <t>ショウキボ</t>
    </rPh>
    <rPh sb="3" eb="5">
      <t>キギョウ</t>
    </rPh>
    <rPh sb="5" eb="7">
      <t>シャナド</t>
    </rPh>
    <rPh sb="7" eb="9">
      <t>セツビ</t>
    </rPh>
    <rPh sb="9" eb="11">
      <t>タイヨ</t>
    </rPh>
    <rPh sb="11" eb="13">
      <t>セイド</t>
    </rPh>
    <rPh sb="14" eb="17">
      <t>ショウコウカイ</t>
    </rPh>
    <rPh sb="18" eb="23">
      <t>ショウコウカイギショ</t>
    </rPh>
    <rPh sb="23" eb="25">
      <t>カクニン</t>
    </rPh>
    <rPh sb="25" eb="26">
      <t>ショ</t>
    </rPh>
    <phoneticPr fontId="1"/>
  </si>
  <si>
    <t>　商工会・商工会議所経由でお申込みをされない場合は当確認書は不要です。商工会・商工会議所経由でお申込みされる場合は、こちらの確認書を商工会・商工会議所にて記入してください。</t>
    <rPh sb="1" eb="4">
      <t>ショウコウカイ</t>
    </rPh>
    <rPh sb="5" eb="10">
      <t>ショ</t>
    </rPh>
    <rPh sb="10" eb="12">
      <t>ケイユ</t>
    </rPh>
    <rPh sb="14" eb="16">
      <t>モウシコ</t>
    </rPh>
    <rPh sb="22" eb="24">
      <t>バアイ</t>
    </rPh>
    <rPh sb="25" eb="26">
      <t>トウ</t>
    </rPh>
    <rPh sb="26" eb="28">
      <t>カクニン</t>
    </rPh>
    <rPh sb="28" eb="29">
      <t>ショ</t>
    </rPh>
    <rPh sb="30" eb="32">
      <t>フヨウ</t>
    </rPh>
    <rPh sb="35" eb="38">
      <t>ショウコウ</t>
    </rPh>
    <rPh sb="39" eb="44">
      <t>ショウ</t>
    </rPh>
    <rPh sb="44" eb="46">
      <t>ケイユ</t>
    </rPh>
    <rPh sb="48" eb="50">
      <t>モウシコ</t>
    </rPh>
    <rPh sb="54" eb="56">
      <t>バアイ</t>
    </rPh>
    <rPh sb="62" eb="64">
      <t>カクニン</t>
    </rPh>
    <rPh sb="64" eb="65">
      <t>ショ</t>
    </rPh>
    <rPh sb="66" eb="69">
      <t>ショウコウカイ</t>
    </rPh>
    <rPh sb="70" eb="75">
      <t>ショウコウ</t>
    </rPh>
    <rPh sb="77" eb="79">
      <t>キニュウ</t>
    </rPh>
    <phoneticPr fontId="1"/>
  </si>
  <si>
    <t>商工会・商工会議所</t>
    <rPh sb="0" eb="3">
      <t>ショウコウカイ</t>
    </rPh>
    <rPh sb="4" eb="9">
      <t>ショウ</t>
    </rPh>
    <phoneticPr fontId="1"/>
  </si>
  <si>
    <t>所属機関名</t>
    <rPh sb="0" eb="4">
      <t>ショゾクキカン</t>
    </rPh>
    <rPh sb="4" eb="5">
      <t>メイ</t>
    </rPh>
    <phoneticPr fontId="1"/>
  </si>
  <si>
    <t>担当者</t>
    <rPh sb="0" eb="3">
      <t>タントウシャ</t>
    </rPh>
    <phoneticPr fontId="1"/>
  </si>
  <si>
    <t>連絡先</t>
    <rPh sb="0" eb="3">
      <t>レンラクサキ</t>
    </rPh>
    <phoneticPr fontId="1"/>
  </si>
  <si>
    <t>TEL</t>
    <phoneticPr fontId="1"/>
  </si>
  <si>
    <t>EMAIL</t>
    <phoneticPr fontId="1"/>
  </si>
  <si>
    <t>特記事項（商工会・商工会議所で実施した支援内容等ご記入下さい）</t>
    <rPh sb="0" eb="4">
      <t>トッキジコウ</t>
    </rPh>
    <rPh sb="5" eb="8">
      <t>ショウコウカイ</t>
    </rPh>
    <rPh sb="9" eb="14">
      <t>ショウコウ</t>
    </rPh>
    <rPh sb="15" eb="17">
      <t>ジッシ</t>
    </rPh>
    <rPh sb="19" eb="23">
      <t>シエンナイヨウ</t>
    </rPh>
    <rPh sb="23" eb="24">
      <t>トウ</t>
    </rPh>
    <rPh sb="25" eb="27">
      <t>キニュ</t>
    </rPh>
    <rPh sb="27" eb="28">
      <t>クダ</t>
    </rPh>
    <phoneticPr fontId="1"/>
  </si>
  <si>
    <r>
      <t>設備貸与（割賦・リース）申込書</t>
    </r>
    <r>
      <rPr>
        <sz val="10"/>
        <color theme="7"/>
        <rFont val="游ゴシック"/>
        <family val="3"/>
        <charset val="128"/>
        <scheme val="minor"/>
      </rPr>
      <t>　【シート：J1_重要事項確認書】</t>
    </r>
    <phoneticPr fontId="1"/>
  </si>
  <si>
    <r>
      <t>重要事項確認書　</t>
    </r>
    <r>
      <rPr>
        <sz val="10"/>
        <color theme="7"/>
        <rFont val="游ゴシック"/>
        <family val="3"/>
        <charset val="128"/>
        <scheme val="minor"/>
      </rPr>
      <t>【シート：J_重要事項確認書】</t>
    </r>
    <rPh sb="0" eb="2">
      <t>ジュウヨウ</t>
    </rPh>
    <rPh sb="2" eb="4">
      <t>ジコウ</t>
    </rPh>
    <rPh sb="4" eb="6">
      <t>カクニン</t>
    </rPh>
    <rPh sb="6" eb="7">
      <t>ショ</t>
    </rPh>
    <rPh sb="15" eb="17">
      <t>ジュウヨウ</t>
    </rPh>
    <rPh sb="17" eb="19">
      <t>ジコウ</t>
    </rPh>
    <rPh sb="19" eb="21">
      <t>カクニン</t>
    </rPh>
    <rPh sb="21" eb="22">
      <t>ショ</t>
    </rPh>
    <phoneticPr fontId="1"/>
  </si>
  <si>
    <t>警察への暴力団情報照会同意書（申込者）</t>
    <rPh sb="15" eb="18">
      <t>モウシコミシャ</t>
    </rPh>
    <phoneticPr fontId="1"/>
  </si>
  <si>
    <t>【JS1_情報照会同意書_申込者役員（様式1）】</t>
    <phoneticPr fontId="1"/>
  </si>
  <si>
    <t>【JD1_情報照会同意書（様式1）_販売店役員_1】</t>
    <phoneticPr fontId="1"/>
  </si>
  <si>
    <t>商工会・商工会議所経由での申込みの場合</t>
    <rPh sb="13" eb="15">
      <t>モウシコ</t>
    </rPh>
    <rPh sb="17" eb="19">
      <t>バアイ</t>
    </rPh>
    <phoneticPr fontId="1"/>
  </si>
  <si>
    <t>【CCI_商工会・商工会議所経由資料】</t>
    <phoneticPr fontId="1"/>
  </si>
  <si>
    <r>
      <t>警察への暴力団情報照会同意書（販売店）</t>
    </r>
    <r>
      <rPr>
        <sz val="10"/>
        <color theme="1"/>
        <rFont val="游ゴシック"/>
        <family val="3"/>
        <charset val="128"/>
        <scheme val="minor"/>
      </rPr>
      <t>販売店ごとに必要</t>
    </r>
    <rPh sb="15" eb="18">
      <t>ハンバイテン</t>
    </rPh>
    <phoneticPr fontId="1"/>
  </si>
  <si>
    <t>最近3カ年の経常利益の平均が35,000千円以下</t>
    <rPh sb="6" eb="8">
      <t>ケイジョウ</t>
    </rPh>
    <phoneticPr fontId="1"/>
  </si>
  <si>
    <t>　設備貸与制度とは、公益財団法人神奈川産業振興センター（以下「センター」）が、経営の革新を図ろうとする小規模企業者等又は創業者の設備導入にあたり、利用者が導入を希望する設備を、センターがメーカー又はディーラーから購入して割賦販売又はリースする制度です。</t>
    <phoneticPr fontId="1"/>
  </si>
  <si>
    <t>【経営革新計画の承認の対象になる新事業活動】</t>
    <phoneticPr fontId="1"/>
  </si>
  <si>
    <t>1.</t>
    <phoneticPr fontId="1"/>
  </si>
  <si>
    <t xml:space="preserve">新商品（製品）の開発又は生産 </t>
    <phoneticPr fontId="1"/>
  </si>
  <si>
    <t>2.</t>
    <phoneticPr fontId="1"/>
  </si>
  <si>
    <t xml:space="preserve">新役務（サービス）の開発又は提供 </t>
    <phoneticPr fontId="1"/>
  </si>
  <si>
    <t>3.</t>
    <phoneticPr fontId="1"/>
  </si>
  <si>
    <t xml:space="preserve">商品（製品）の新たな生産又は販売の方式の導入 </t>
    <phoneticPr fontId="1"/>
  </si>
  <si>
    <t>4.</t>
    <phoneticPr fontId="1"/>
  </si>
  <si>
    <t xml:space="preserve">役務（サービス）の新たな提供の方式の導入、その他の新たな事業活動 </t>
    <phoneticPr fontId="1"/>
  </si>
  <si>
    <t>※1.これまで行ってきた事業（既存事業）の範疇に含まれる商品（製品）、</t>
    <phoneticPr fontId="1"/>
  </si>
  <si>
    <t xml:space="preserve">　役務（サービス）の開発又は生産、提供は対象になりません </t>
    <phoneticPr fontId="1"/>
  </si>
  <si>
    <t>※2.同業の中小企業における技術・販売方式の導入状況から判断して、</t>
    <phoneticPr fontId="1"/>
  </si>
  <si>
    <t xml:space="preserve">　それぞれについて既に相当程度普及している場合は、対象外になります </t>
    <phoneticPr fontId="1"/>
  </si>
  <si>
    <t xml:space="preserve">※3.次のような場合は承認を受けられません </t>
    <phoneticPr fontId="1"/>
  </si>
  <si>
    <t xml:space="preserve">・公序良俗に反する、又はその恐れがあることが明らかな場合 </t>
    <phoneticPr fontId="1"/>
  </si>
  <si>
    <t xml:space="preserve">・関係法令に違反する、又はその恐れがあることが明らかな場合 </t>
    <phoneticPr fontId="1"/>
  </si>
  <si>
    <t xml:space="preserve">・計画の内容に確実性、実効性が認められない場合 </t>
    <phoneticPr fontId="1"/>
  </si>
  <si>
    <t xml:space="preserve">・公的な支援を行うことが適当でないと認められる場合 </t>
    <phoneticPr fontId="1"/>
  </si>
  <si>
    <t>【経営革新計画の計画期間と数値目標】</t>
    <phoneticPr fontId="1"/>
  </si>
  <si>
    <t>＜計画期間＞</t>
    <phoneticPr fontId="1"/>
  </si>
  <si>
    <t>3年間、4年間、5年間のいずれかを選択することができます。</t>
    <phoneticPr fontId="1"/>
  </si>
  <si>
    <t>（計画期間は、直近の決算後、最初の営業年度から開始となります）</t>
    <phoneticPr fontId="1"/>
  </si>
  <si>
    <t>＜数値目標＞</t>
    <phoneticPr fontId="1"/>
  </si>
  <si>
    <t>（計画終了時における各経営指標の伸び率）</t>
    <phoneticPr fontId="1"/>
  </si>
  <si>
    <t>計画期間</t>
    <phoneticPr fontId="1"/>
  </si>
  <si>
    <t>「付加価値額」、又は
「一人当たりの付加価値額」</t>
    <phoneticPr fontId="1"/>
  </si>
  <si>
    <t>3年間</t>
    <rPh sb="1" eb="3">
      <t>ネンカン</t>
    </rPh>
    <phoneticPr fontId="1"/>
  </si>
  <si>
    <t>9％以上</t>
    <rPh sb="2" eb="4">
      <t>イジョウ</t>
    </rPh>
    <phoneticPr fontId="1"/>
  </si>
  <si>
    <t>4年間</t>
    <rPh sb="1" eb="3">
      <t>ネンカン</t>
    </rPh>
    <phoneticPr fontId="1"/>
  </si>
  <si>
    <t>12％以上</t>
    <rPh sb="3" eb="5">
      <t>イジョウ</t>
    </rPh>
    <phoneticPr fontId="1"/>
  </si>
  <si>
    <t>5年間</t>
    <rPh sb="1" eb="3">
      <t>ネンカン</t>
    </rPh>
    <phoneticPr fontId="1"/>
  </si>
  <si>
    <t>15％以上</t>
    <rPh sb="3" eb="5">
      <t>イジョウ</t>
    </rPh>
    <phoneticPr fontId="1"/>
  </si>
  <si>
    <t>←　使用の目的</t>
    <rPh sb="2" eb="4">
      <t>シヨウ</t>
    </rPh>
    <rPh sb="5" eb="7">
      <t>モクテキ</t>
    </rPh>
    <phoneticPr fontId="1"/>
  </si>
  <si>
    <t>その他（神奈川産業振興センター設備貸与利用の為）</t>
    <rPh sb="2" eb="3">
      <t>タ</t>
    </rPh>
    <rPh sb="4" eb="15">
      <t>カ</t>
    </rPh>
    <rPh sb="15" eb="17">
      <t>セツビ</t>
    </rPh>
    <rPh sb="17" eb="19">
      <t>タイヨ</t>
    </rPh>
    <rPh sb="19" eb="21">
      <t>リヨウ</t>
    </rPh>
    <rPh sb="22" eb="23">
      <t>タメ</t>
    </rPh>
    <phoneticPr fontId="1"/>
  </si>
  <si>
    <t>小規模企業者等設備貸与制度　経営革新計画とは？</t>
    <rPh sb="0" eb="3">
      <t>ショウキボ</t>
    </rPh>
    <rPh sb="3" eb="5">
      <t>キギョウ</t>
    </rPh>
    <rPh sb="5" eb="7">
      <t>シャナド</t>
    </rPh>
    <rPh sb="7" eb="9">
      <t>セツビ</t>
    </rPh>
    <rPh sb="9" eb="11">
      <t>タイヨ</t>
    </rPh>
    <rPh sb="11" eb="13">
      <t>セイド</t>
    </rPh>
    <rPh sb="14" eb="18">
      <t>ケイエイカクシン</t>
    </rPh>
    <rPh sb="18" eb="20">
      <t>ケイカク</t>
    </rPh>
    <phoneticPr fontId="1"/>
  </si>
  <si>
    <t>経営革新計画の承認を受けるためには、計画終了時に一定の指標による</t>
    <phoneticPr fontId="1"/>
  </si>
  <si>
    <t>経営目標を達成できる見込みが十分あるビジネスプランを立てることが</t>
    <phoneticPr fontId="1"/>
  </si>
  <si>
    <t>必要です。</t>
    <phoneticPr fontId="1"/>
  </si>
  <si>
    <t>「給与支給総額」の伸び率</t>
    <rPh sb="1" eb="3">
      <t>キュウヨ</t>
    </rPh>
    <rPh sb="3" eb="5">
      <t>シキュウ</t>
    </rPh>
    <rPh sb="5" eb="7">
      <t>ソウガク</t>
    </rPh>
    <rPh sb="9" eb="10">
      <t>ノ</t>
    </rPh>
    <rPh sb="11" eb="12">
      <t>リツ</t>
    </rPh>
    <phoneticPr fontId="1"/>
  </si>
  <si>
    <t>4.5％以上</t>
    <rPh sb="4" eb="6">
      <t>イジョウ</t>
    </rPh>
    <phoneticPr fontId="1"/>
  </si>
  <si>
    <t>7.5％以上</t>
    <rPh sb="4" eb="6">
      <t>イジョウ</t>
    </rPh>
    <phoneticPr fontId="1"/>
  </si>
  <si>
    <t>6.0％以上</t>
    <rPh sb="4" eb="6">
      <t>イジョウ</t>
    </rPh>
    <phoneticPr fontId="1"/>
  </si>
  <si>
    <t>事業税（県税）の納税証明書</t>
    <rPh sb="8" eb="10">
      <t>ノウゼイ</t>
    </rPh>
    <phoneticPr fontId="1"/>
  </si>
  <si>
    <r>
      <t>導入設備見積書（消費税込）</t>
    </r>
    <r>
      <rPr>
        <sz val="10"/>
        <color theme="1"/>
        <rFont val="游ゴシック"/>
        <family val="3"/>
        <charset val="128"/>
        <scheme val="minor"/>
      </rPr>
      <t>【公益財団法人神奈川産業振興センター宛の見積書】</t>
    </r>
    <rPh sb="14" eb="16">
      <t>コウエキ</t>
    </rPh>
    <rPh sb="16" eb="18">
      <t>ザイダン</t>
    </rPh>
    <rPh sb="18" eb="20">
      <t>ホウジン</t>
    </rPh>
    <rPh sb="20" eb="31">
      <t>カ</t>
    </rPh>
    <rPh sb="31" eb="32">
      <t>アテ</t>
    </rPh>
    <rPh sb="33" eb="36">
      <t>ミツモリショ</t>
    </rPh>
    <phoneticPr fontId="1"/>
  </si>
  <si>
    <t>設備貸与制度　申込者役員等名簿</t>
    <rPh sb="0" eb="6">
      <t>セ</t>
    </rPh>
    <rPh sb="7" eb="10">
      <t>モウシコミシャ</t>
    </rPh>
    <rPh sb="10" eb="13">
      <t>ヤクイントウ</t>
    </rPh>
    <rPh sb="13" eb="15">
      <t>メイボ</t>
    </rPh>
    <phoneticPr fontId="1"/>
  </si>
  <si>
    <t>西暦で入力して下さい　例：2026/04/01</t>
    <rPh sb="0" eb="2">
      <t>セイレキ</t>
    </rPh>
    <rPh sb="3" eb="5">
      <t>ニュウリョク</t>
    </rPh>
    <rPh sb="7" eb="8">
      <t>クダ</t>
    </rPh>
    <rPh sb="11" eb="12">
      <t>レイ</t>
    </rPh>
    <phoneticPr fontId="1"/>
  </si>
  <si>
    <t>←　入力時の日付を西暦で入力して下さい。　例：2026/04/01</t>
    <rPh sb="2" eb="4">
      <t>ニュウリョク</t>
    </rPh>
    <rPh sb="4" eb="5">
      <t>ジ</t>
    </rPh>
    <rPh sb="6" eb="8">
      <t>ヒヅケ</t>
    </rPh>
    <rPh sb="9" eb="11">
      <t>セイレキ</t>
    </rPh>
    <rPh sb="12" eb="19">
      <t>ニ</t>
    </rPh>
    <rPh sb="21" eb="22">
      <t>レイ</t>
    </rPh>
    <phoneticPr fontId="1"/>
  </si>
  <si>
    <t>設備貸与制度販売者　　　　〒</t>
    <rPh sb="0" eb="6">
      <t>セ</t>
    </rPh>
    <rPh sb="6" eb="8">
      <t>ハンバイ</t>
    </rPh>
    <rPh sb="8" eb="9">
      <t>シャ</t>
    </rPh>
    <phoneticPr fontId="1"/>
  </si>
  <si>
    <t>情報照会連絡日：　　　　年　　月　　日　神奈川県警：　　　　　TEL連絡</t>
    <rPh sb="0" eb="2">
      <t>ジョウホウ</t>
    </rPh>
    <rPh sb="2" eb="4">
      <t>ショウカイ</t>
    </rPh>
    <rPh sb="4" eb="6">
      <t>レンラク</t>
    </rPh>
    <rPh sb="6" eb="7">
      <t>ビ</t>
    </rPh>
    <rPh sb="12" eb="13">
      <t>ネン</t>
    </rPh>
    <rPh sb="15" eb="16">
      <t>ガツ</t>
    </rPh>
    <rPh sb="18" eb="19">
      <t>ニチ</t>
    </rPh>
    <rPh sb="20" eb="25">
      <t>カナガワケンケイ</t>
    </rPh>
    <rPh sb="34" eb="36">
      <t>レンラク</t>
    </rPh>
    <phoneticPr fontId="1"/>
  </si>
  <si>
    <t>設備貸与制度　販売店役員等名簿</t>
    <rPh sb="0" eb="6">
      <t>セ</t>
    </rPh>
    <rPh sb="7" eb="10">
      <t>ハンバイテン</t>
    </rPh>
    <rPh sb="10" eb="13">
      <t>ヤクイントウ</t>
    </rPh>
    <rPh sb="13" eb="15">
      <t>メイボ</t>
    </rPh>
    <phoneticPr fontId="1"/>
  </si>
  <si>
    <t>設備貸与制度：申込者　令和　　年度</t>
    <rPh sb="0" eb="6">
      <t>セ</t>
    </rPh>
    <rPh sb="7" eb="10">
      <t>モウ</t>
    </rPh>
    <rPh sb="11" eb="13">
      <t>レイワ</t>
    </rPh>
    <rPh sb="15" eb="17">
      <t>ネンド</t>
    </rPh>
    <phoneticPr fontId="1"/>
  </si>
  <si>
    <t>販売先（貸与契約者）：</t>
    <phoneticPr fontId="1"/>
  </si>
  <si>
    <r>
      <t xml:space="preserve">生年月日
</t>
    </r>
    <r>
      <rPr>
        <sz val="6"/>
        <color rgb="FFFF0000"/>
        <rFont val="游ゴシック"/>
        <family val="3"/>
        <charset val="128"/>
        <scheme val="minor"/>
      </rPr>
      <t>西暦入力</t>
    </r>
    <rPh sb="0" eb="4">
      <t>セイネ</t>
    </rPh>
    <rPh sb="5" eb="7">
      <t>セイレキ</t>
    </rPh>
    <rPh sb="7" eb="9">
      <t>ニュウリョク</t>
    </rPh>
    <phoneticPr fontId="1"/>
  </si>
  <si>
    <t>西暦で入力して下さい</t>
    <rPh sb="0" eb="2">
      <t>セイレキ</t>
    </rPh>
    <rPh sb="3" eb="5">
      <t>ニュウリョク</t>
    </rPh>
    <rPh sb="7" eb="8">
      <t>クダ</t>
    </rPh>
    <phoneticPr fontId="1"/>
  </si>
  <si>
    <t>西暦で入力して下さい</t>
    <rPh sb="0" eb="3">
      <t>セイレキ</t>
    </rPh>
    <rPh sb="3" eb="10">
      <t>ニュウリョ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</si>
</sst>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0000"/>
    <numFmt numFmtId="177" formatCode="000\-000\-0000"/>
    <numFmt numFmtId="178" formatCode="#,##0&quot;万円&quot;"/>
    <numFmt numFmtId="179" formatCode="0&quot;名&quot;"/>
    <numFmt numFmtId="180" formatCode="#,##0&quot;千円&quot;"/>
    <numFmt numFmtId="181" formatCode="##0&quot;%&quot;"/>
    <numFmt numFmtId="182" formatCode="##0&quot;年&quot;"/>
    <numFmt numFmtId="183" formatCode="##0&quot;台&quot;"/>
    <numFmt numFmtId="184" formatCode="##0.00&quot;㎡&quot;"/>
    <numFmt numFmtId="185" formatCode="ggge&quot;年&quot;m&quot;月&quot;\ "/>
    <numFmt numFmtId="186" formatCode="[$]ggge&quot;年&quot;m&quot;月&quot;d&quot;日&quot;;@" x16r2:formatCode16="[$-ja-JP-x-gannen]ggge&quot;年&quot;m&quot;月&quot;d&quot;日&quot;;@"/>
    <numFmt numFmtId="187" formatCode="&quot;&quot;[$]ggge&quot;年&quot;m&quot;月&quot;d&quot;日&quot;" x16r2:formatCode16="&quot;&quot;[$-ja-JP-x-gannen]ggge&quot;年&quot;m&quot;月&quot;d&quot;日&quot;"/>
    <numFmt numFmtId="188" formatCode="[$-411]ggge&quot;年&quot;m&quot;月&quot;d&quot;日&quot;;@"/>
    <numFmt numFmtId="189" formatCode="&quot;（&quot;[$]ggge&quot;年&quot;m&quot;月&quot;d&quot;日&quot;\ &quot;現在の役員）&quot;" x16r2:formatCode16="&quot;（&quot;[$-ja-JP-x-gannen]ggge&quot;年&quot;m&quot;月&quot;d&quot;日&quot;\ &quot;現在の役員）&quot;"/>
    <numFmt numFmtId="190" formatCode="0.0%"/>
  </numFmts>
  <fonts count="43">
    <font>
      <sz val="10"/>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10"/>
      <name val="游ゴシック"/>
      <family val="3"/>
      <charset val="128"/>
      <scheme val="minor"/>
    </font>
    <font>
      <sz val="1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6"/>
      <color theme="1"/>
      <name val="游ゴシック"/>
      <family val="3"/>
      <charset val="128"/>
      <scheme val="minor"/>
    </font>
    <font>
      <sz val="7"/>
      <color theme="1"/>
      <name val="游ゴシック"/>
      <family val="2"/>
      <charset val="128"/>
      <scheme val="minor"/>
    </font>
    <font>
      <b/>
      <sz val="18"/>
      <color theme="0"/>
      <name val="游ゴシック"/>
      <family val="3"/>
      <charset val="128"/>
      <scheme val="minor"/>
    </font>
    <font>
      <u/>
      <sz val="10"/>
      <color theme="10"/>
      <name val="游ゴシック"/>
      <family val="2"/>
      <charset val="128"/>
      <scheme val="minor"/>
    </font>
    <font>
      <b/>
      <sz val="10"/>
      <color theme="0"/>
      <name val="游ゴシック"/>
      <family val="3"/>
      <charset val="128"/>
      <scheme val="minor"/>
    </font>
    <font>
      <sz val="11"/>
      <color theme="1"/>
      <name val="游ゴシック"/>
      <family val="2"/>
      <charset val="128"/>
      <scheme val="minor"/>
    </font>
    <font>
      <sz val="11"/>
      <color rgb="FF002060"/>
      <name val="游ゴシック"/>
      <family val="2"/>
      <charset val="128"/>
      <scheme val="minor"/>
    </font>
    <font>
      <b/>
      <sz val="11"/>
      <color rgb="FFFF0000"/>
      <name val="游ゴシック"/>
      <family val="3"/>
      <charset val="128"/>
      <scheme val="minor"/>
    </font>
    <font>
      <sz val="20"/>
      <color theme="1"/>
      <name val="游ゴシック"/>
      <family val="2"/>
      <charset val="128"/>
      <scheme val="minor"/>
    </font>
    <font>
      <b/>
      <sz val="11"/>
      <color rgb="FF002060"/>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sz val="8"/>
      <name val="游ゴシック"/>
      <family val="3"/>
      <charset val="128"/>
      <scheme val="minor"/>
    </font>
    <font>
      <sz val="9"/>
      <name val="游ゴシック"/>
      <family val="3"/>
      <charset val="128"/>
      <scheme val="minor"/>
    </font>
    <font>
      <b/>
      <sz val="10"/>
      <color rgb="FFFFC000"/>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b/>
      <sz val="9"/>
      <color theme="3" tint="0.499984740745262"/>
      <name val="游ゴシック"/>
      <family val="3"/>
      <charset val="128"/>
      <scheme val="minor"/>
    </font>
    <font>
      <sz val="10"/>
      <color theme="4" tint="0.79998168889431442"/>
      <name val="游ゴシック"/>
      <family val="2"/>
      <charset val="128"/>
      <scheme val="minor"/>
    </font>
    <font>
      <sz val="9"/>
      <color rgb="FFFF0000"/>
      <name val="游ゴシック"/>
      <family val="3"/>
      <charset val="128"/>
      <scheme val="minor"/>
    </font>
    <font>
      <b/>
      <sz val="14"/>
      <color theme="0"/>
      <name val="游ゴシック"/>
      <family val="3"/>
      <charset val="128"/>
      <scheme val="minor"/>
    </font>
    <font>
      <sz val="10"/>
      <color theme="0"/>
      <name val="游ゴシック"/>
      <family val="2"/>
      <charset val="128"/>
      <scheme val="minor"/>
    </font>
    <font>
      <u/>
      <sz val="10"/>
      <color theme="1"/>
      <name val="游ゴシック"/>
      <family val="2"/>
      <charset val="128"/>
      <scheme val="minor"/>
    </font>
    <font>
      <sz val="10"/>
      <color theme="10"/>
      <name val="游ゴシック"/>
      <family val="2"/>
      <charset val="128"/>
      <scheme val="minor"/>
    </font>
    <font>
      <sz val="10"/>
      <color theme="7"/>
      <name val="游ゴシック"/>
      <family val="3"/>
      <charset val="128"/>
      <scheme val="minor"/>
    </font>
    <font>
      <sz val="10"/>
      <color theme="7"/>
      <name val="游ゴシック"/>
      <family val="2"/>
      <charset val="128"/>
      <scheme val="minor"/>
    </font>
    <font>
      <sz val="12"/>
      <color theme="1"/>
      <name val="游ゴシック"/>
      <family val="3"/>
      <charset val="128"/>
      <scheme val="minor"/>
    </font>
    <font>
      <b/>
      <sz val="12"/>
      <color theme="0"/>
      <name val="游ゴシック"/>
      <family val="3"/>
      <charset val="128"/>
      <scheme val="minor"/>
    </font>
    <font>
      <b/>
      <sz val="12"/>
      <color rgb="FFFF0000"/>
      <name val="游ゴシック"/>
      <family val="3"/>
      <charset val="128"/>
      <scheme val="minor"/>
    </font>
    <font>
      <sz val="6"/>
      <color rgb="FFFF0000"/>
      <name val="游ゴシック"/>
      <family val="3"/>
      <charset val="128"/>
      <scheme val="minor"/>
    </font>
    <font>
      <sz val="10"/>
      <color rgb="FFFF0000"/>
      <name val="游ゴシック"/>
      <family val="3"/>
      <charset val="128"/>
      <scheme val="minor"/>
    </font>
  </fonts>
  <fills count="19">
    <fill>
      <patternFill patternType="none"/>
    </fill>
    <fill>
      <patternFill patternType="gray125"/>
    </fill>
    <fill>
      <patternFill patternType="gray0625">
        <bgColor theme="0"/>
      </patternFill>
    </fill>
    <fill>
      <patternFill patternType="solid">
        <fgColor rgb="FF002060"/>
        <bgColor indexed="64"/>
      </patternFill>
    </fill>
    <fill>
      <patternFill patternType="solid">
        <fgColor theme="0"/>
        <bgColor indexed="64"/>
      </patternFill>
    </fill>
    <fill>
      <patternFill patternType="solid">
        <fgColor theme="0" tint="-0.14999847407452621"/>
        <bgColor indexed="64"/>
      </patternFill>
    </fill>
    <fill>
      <patternFill patternType="solid">
        <fgColor indexed="65"/>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7" tint="0.79998168889431442"/>
        <bgColor indexed="64"/>
      </patternFill>
    </fill>
    <fill>
      <patternFill patternType="solid">
        <fgColor rgb="FFFF0000"/>
        <bgColor indexed="64"/>
      </patternFill>
    </fill>
    <fill>
      <patternFill patternType="solid">
        <fgColor rgb="FF0070C0"/>
        <bgColor theme="0"/>
      </patternFill>
    </fill>
    <fill>
      <patternFill patternType="solid">
        <fgColor indexed="65"/>
        <bgColor theme="0"/>
      </patternFill>
    </fill>
    <fill>
      <patternFill patternType="solid">
        <fgColor theme="9" tint="0.79998168889431442"/>
        <bgColor theme="0"/>
      </patternFill>
    </fill>
    <fill>
      <patternFill patternType="solid">
        <fgColor theme="9"/>
        <bgColor theme="0"/>
      </patternFill>
    </fill>
    <fill>
      <patternFill patternType="solid">
        <fgColor theme="9"/>
        <bgColor indexed="64"/>
      </patternFill>
    </fill>
    <fill>
      <patternFill patternType="solid">
        <fgColor theme="8"/>
        <bgColor theme="0"/>
      </patternFill>
    </fill>
    <fill>
      <patternFill patternType="solid">
        <fgColor theme="8"/>
        <bgColor indexed="64"/>
      </patternFill>
    </fill>
    <fill>
      <patternFill patternType="solid">
        <fgColor rgb="FF002060"/>
        <bgColor theme="0"/>
      </patternFill>
    </fill>
  </fills>
  <borders count="7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top/>
      <bottom style="dotted">
        <color auto="1"/>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theme="9"/>
      </right>
      <top style="hair">
        <color theme="9"/>
      </top>
      <bottom/>
      <diagonal/>
    </border>
    <border>
      <left style="hair">
        <color theme="9"/>
      </left>
      <right/>
      <top/>
      <bottom/>
      <diagonal/>
    </border>
    <border>
      <left/>
      <right style="hair">
        <color theme="9"/>
      </right>
      <top/>
      <bottom/>
      <diagonal/>
    </border>
    <border>
      <left style="hair">
        <color theme="9"/>
      </left>
      <right/>
      <top/>
      <bottom style="hair">
        <color theme="9"/>
      </bottom>
      <diagonal/>
    </border>
    <border>
      <left/>
      <right/>
      <top/>
      <bottom style="hair">
        <color theme="9"/>
      </bottom>
      <diagonal/>
    </border>
    <border>
      <left/>
      <right style="hair">
        <color theme="9"/>
      </right>
      <top/>
      <bottom style="hair">
        <color theme="9"/>
      </bottom>
      <diagonal/>
    </border>
    <border>
      <left style="hair">
        <color theme="9"/>
      </left>
      <right/>
      <top style="hair">
        <color theme="9"/>
      </top>
      <bottom/>
      <diagonal/>
    </border>
    <border>
      <left/>
      <right/>
      <top style="hair">
        <color theme="9"/>
      </top>
      <bottom/>
      <diagonal/>
    </border>
    <border>
      <left style="hair">
        <color theme="8"/>
      </left>
      <right style="hair">
        <color theme="8"/>
      </right>
      <top style="hair">
        <color theme="8"/>
      </top>
      <bottom style="hair">
        <color theme="8"/>
      </bottom>
      <diagonal/>
    </border>
    <border>
      <left style="hair">
        <color theme="8"/>
      </left>
      <right/>
      <top style="hair">
        <color theme="8"/>
      </top>
      <bottom/>
      <diagonal/>
    </border>
    <border>
      <left/>
      <right/>
      <top style="hair">
        <color theme="8"/>
      </top>
      <bottom/>
      <diagonal/>
    </border>
    <border>
      <left/>
      <right style="hair">
        <color theme="8"/>
      </right>
      <top style="hair">
        <color theme="8"/>
      </top>
      <bottom/>
      <diagonal/>
    </border>
    <border>
      <left style="hair">
        <color theme="8"/>
      </left>
      <right/>
      <top/>
      <bottom style="hair">
        <color theme="8"/>
      </bottom>
      <diagonal/>
    </border>
    <border>
      <left/>
      <right/>
      <top/>
      <bottom style="hair">
        <color theme="8"/>
      </bottom>
      <diagonal/>
    </border>
    <border>
      <left/>
      <right style="hair">
        <color theme="8"/>
      </right>
      <top/>
      <bottom style="hair">
        <color theme="8"/>
      </bottom>
      <diagonal/>
    </border>
    <border>
      <left/>
      <right style="hair">
        <color theme="8"/>
      </right>
      <top/>
      <bottom/>
      <diagonal/>
    </border>
    <border>
      <left style="hair">
        <color theme="8"/>
      </left>
      <right/>
      <top/>
      <bottom/>
      <diagonal/>
    </border>
    <border>
      <left style="hair">
        <color theme="8"/>
      </left>
      <right/>
      <top style="hair">
        <color theme="8"/>
      </top>
      <bottom style="hair">
        <color theme="8"/>
      </bottom>
      <diagonal/>
    </border>
    <border>
      <left/>
      <right/>
      <top style="hair">
        <color theme="8"/>
      </top>
      <bottom style="hair">
        <color theme="8"/>
      </bottom>
      <diagonal/>
    </border>
    <border>
      <left/>
      <right style="hair">
        <color theme="8"/>
      </right>
      <top style="hair">
        <color theme="8"/>
      </top>
      <bottom style="hair">
        <color theme="8"/>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hair">
        <color rgb="FF0070C0"/>
      </left>
      <right style="hair">
        <color rgb="FF0070C0"/>
      </right>
      <top style="hair">
        <color rgb="FF0070C0"/>
      </top>
      <bottom style="hair">
        <color rgb="FF0070C0"/>
      </bottom>
      <diagonal/>
    </border>
    <border>
      <left style="hair">
        <color rgb="FF0070C0"/>
      </left>
      <right/>
      <top style="hair">
        <color rgb="FF0070C0"/>
      </top>
      <bottom/>
      <diagonal/>
    </border>
    <border>
      <left/>
      <right/>
      <top style="hair">
        <color rgb="FF0070C0"/>
      </top>
      <bottom/>
      <diagonal/>
    </border>
    <border>
      <left/>
      <right style="hair">
        <color rgb="FF0070C0"/>
      </right>
      <top style="hair">
        <color rgb="FF0070C0"/>
      </top>
      <bottom/>
      <diagonal/>
    </border>
    <border>
      <left style="hair">
        <color rgb="FF0070C0"/>
      </left>
      <right/>
      <top/>
      <bottom style="hair">
        <color rgb="FF0070C0"/>
      </bottom>
      <diagonal/>
    </border>
    <border>
      <left/>
      <right/>
      <top/>
      <bottom style="hair">
        <color rgb="FF0070C0"/>
      </bottom>
      <diagonal/>
    </border>
    <border>
      <left/>
      <right style="hair">
        <color rgb="FF0070C0"/>
      </right>
      <top/>
      <bottom style="hair">
        <color rgb="FF0070C0"/>
      </bottom>
      <diagonal/>
    </border>
    <border>
      <left style="hair">
        <color rgb="FF0070C0"/>
      </left>
      <right/>
      <top/>
      <bottom/>
      <diagonal/>
    </border>
    <border>
      <left style="hair">
        <color rgb="FF0070C0"/>
      </left>
      <right/>
      <top style="hair">
        <color rgb="FF0070C0"/>
      </top>
      <bottom style="hair">
        <color rgb="FF0070C0"/>
      </bottom>
      <diagonal/>
    </border>
    <border>
      <left/>
      <right/>
      <top style="hair">
        <color rgb="FF0070C0"/>
      </top>
      <bottom style="hair">
        <color rgb="FF0070C0"/>
      </bottom>
      <diagonal/>
    </border>
    <border>
      <left/>
      <right style="hair">
        <color rgb="FF0070C0"/>
      </right>
      <top style="hair">
        <color rgb="FF0070C0"/>
      </top>
      <bottom style="hair">
        <color rgb="FF0070C0"/>
      </bottom>
      <diagonal/>
    </border>
  </borders>
  <cellStyleXfs count="5">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14" fillId="0" borderId="0">
      <alignment vertical="center"/>
    </xf>
  </cellStyleXfs>
  <cellXfs count="622">
    <xf numFmtId="0" fontId="0" fillId="0" borderId="0" xfId="0">
      <alignment vertical="center"/>
    </xf>
    <xf numFmtId="0" fontId="0" fillId="4" borderId="0" xfId="0" applyFill="1">
      <alignment vertical="center"/>
    </xf>
    <xf numFmtId="0" fontId="3" fillId="4" borderId="0" xfId="0" applyFont="1" applyFill="1" applyAlignment="1">
      <alignment horizontal="right" vertical="center"/>
    </xf>
    <xf numFmtId="177" fontId="0" fillId="4" borderId="0" xfId="0" applyNumberFormat="1" applyFill="1">
      <alignment vertical="center"/>
    </xf>
    <xf numFmtId="0" fontId="0" fillId="4" borderId="7" xfId="0" applyFill="1" applyBorder="1" applyAlignment="1">
      <alignment horizontal="right" vertical="center"/>
    </xf>
    <xf numFmtId="0" fontId="0" fillId="4" borderId="3"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4" borderId="6" xfId="0" applyFill="1" applyBorder="1">
      <alignment vertical="center"/>
    </xf>
    <xf numFmtId="0" fontId="0" fillId="4" borderId="0" xfId="0" applyFill="1" applyAlignment="1">
      <alignment horizontal="right" vertical="center" shrinkToFit="1"/>
    </xf>
    <xf numFmtId="0" fontId="0" fillId="4" borderId="0" xfId="0" applyFill="1" applyAlignment="1">
      <alignment horizontal="left" vertical="center"/>
    </xf>
    <xf numFmtId="0" fontId="0" fillId="4" borderId="5" xfId="0" applyFill="1" applyBorder="1">
      <alignment vertical="center"/>
    </xf>
    <xf numFmtId="0" fontId="0" fillId="4" borderId="2" xfId="0" applyFill="1" applyBorder="1" applyAlignment="1">
      <alignment horizontal="center" vertical="center"/>
    </xf>
    <xf numFmtId="0" fontId="8" fillId="4" borderId="2" xfId="0" applyFont="1" applyFill="1" applyBorder="1" applyAlignment="1">
      <alignment horizontal="center" vertical="center"/>
    </xf>
    <xf numFmtId="0" fontId="0" fillId="4" borderId="6" xfId="0" applyFill="1" applyBorder="1" applyAlignment="1">
      <alignment horizontal="right" vertical="center"/>
    </xf>
    <xf numFmtId="0" fontId="0" fillId="4" borderId="3" xfId="0" applyFill="1" applyBorder="1" applyAlignment="1">
      <alignment horizontal="right" vertical="center"/>
    </xf>
    <xf numFmtId="0" fontId="0" fillId="4" borderId="4" xfId="0" applyFill="1" applyBorder="1">
      <alignment vertical="center"/>
    </xf>
    <xf numFmtId="0" fontId="0" fillId="4" borderId="7" xfId="0" quotePrefix="1" applyFill="1" applyBorder="1">
      <alignment vertical="center"/>
    </xf>
    <xf numFmtId="0" fontId="14" fillId="5" borderId="0" xfId="4" applyFill="1">
      <alignment vertical="center"/>
    </xf>
    <xf numFmtId="0" fontId="14" fillId="6" borderId="0" xfId="4" applyFill="1">
      <alignment vertical="center"/>
    </xf>
    <xf numFmtId="0" fontId="8" fillId="6" borderId="0" xfId="4" applyFont="1" applyFill="1" applyAlignment="1">
      <alignment horizontal="right" vertical="top"/>
    </xf>
    <xf numFmtId="0" fontId="8" fillId="6" borderId="0" xfId="4" applyFont="1" applyFill="1" applyAlignment="1">
      <alignment vertical="top" wrapText="1"/>
    </xf>
    <xf numFmtId="0" fontId="14" fillId="6" borderId="0" xfId="4" applyFill="1" applyAlignment="1">
      <alignment horizontal="right" vertical="center"/>
    </xf>
    <xf numFmtId="0" fontId="6" fillId="6" borderId="0" xfId="4" applyFont="1" applyFill="1" applyAlignment="1">
      <alignment vertical="top"/>
    </xf>
    <xf numFmtId="0" fontId="14" fillId="6" borderId="16" xfId="4" applyFill="1" applyBorder="1" applyAlignment="1">
      <alignment vertical="top" shrinkToFit="1"/>
    </xf>
    <xf numFmtId="0" fontId="14" fillId="6" borderId="16" xfId="4" applyFill="1" applyBorder="1" applyAlignment="1">
      <alignment horizontal="right" vertical="center"/>
    </xf>
    <xf numFmtId="0" fontId="8" fillId="6" borderId="16" xfId="4" applyFont="1" applyFill="1" applyBorder="1" applyAlignment="1">
      <alignment vertical="top" wrapText="1"/>
    </xf>
    <xf numFmtId="0" fontId="16" fillId="6" borderId="0" xfId="4" applyFont="1" applyFill="1">
      <alignment vertical="center"/>
    </xf>
    <xf numFmtId="0" fontId="15" fillId="6" borderId="0" xfId="4" applyFont="1" applyFill="1">
      <alignment vertical="center"/>
    </xf>
    <xf numFmtId="0" fontId="14" fillId="6" borderId="22" xfId="4" applyFill="1" applyBorder="1" applyAlignment="1">
      <alignment shrinkToFit="1"/>
    </xf>
    <xf numFmtId="0" fontId="14" fillId="7" borderId="23" xfId="4" applyFill="1" applyBorder="1">
      <alignment vertical="center"/>
    </xf>
    <xf numFmtId="0" fontId="14" fillId="7" borderId="0" xfId="4" applyFill="1">
      <alignment vertical="center"/>
    </xf>
    <xf numFmtId="0" fontId="14" fillId="7" borderId="24" xfId="4" applyFill="1" applyBorder="1">
      <alignment vertical="center"/>
    </xf>
    <xf numFmtId="0" fontId="14" fillId="6" borderId="20" xfId="4" applyFill="1" applyBorder="1" applyAlignment="1">
      <alignment shrinkToFit="1"/>
    </xf>
    <xf numFmtId="0" fontId="18" fillId="5" borderId="0" xfId="4" applyFont="1" applyFill="1">
      <alignment vertical="center"/>
    </xf>
    <xf numFmtId="0" fontId="22" fillId="4" borderId="3" xfId="0" applyFont="1" applyFill="1" applyBorder="1" applyAlignment="1" applyProtection="1">
      <alignment horizontal="right" vertical="center" shrinkToFit="1"/>
      <protection locked="0"/>
    </xf>
    <xf numFmtId="0" fontId="22" fillId="4" borderId="3" xfId="0" quotePrefix="1" applyFont="1" applyFill="1" applyBorder="1" applyAlignment="1" applyProtection="1">
      <alignment horizontal="right" vertical="center" shrinkToFit="1"/>
      <protection locked="0"/>
    </xf>
    <xf numFmtId="187" fontId="5" fillId="4" borderId="0" xfId="0" applyNumberFormat="1" applyFont="1" applyFill="1">
      <alignment vertical="center"/>
    </xf>
    <xf numFmtId="187" fontId="5" fillId="4" borderId="0" xfId="0" applyNumberFormat="1" applyFont="1" applyFill="1" applyAlignment="1">
      <alignment horizontal="right" vertical="center"/>
    </xf>
    <xf numFmtId="180" fontId="0" fillId="4" borderId="4" xfId="1" applyNumberFormat="1" applyFont="1" applyFill="1" applyBorder="1" applyAlignment="1" applyProtection="1">
      <alignment vertical="center" shrinkToFit="1"/>
    </xf>
    <xf numFmtId="0" fontId="27" fillId="12" borderId="0" xfId="0" applyFont="1" applyFill="1">
      <alignment vertical="center"/>
    </xf>
    <xf numFmtId="0" fontId="0" fillId="12" borderId="0" xfId="0" applyFill="1" applyAlignment="1">
      <alignment horizontal="right" vertical="center"/>
    </xf>
    <xf numFmtId="0" fontId="27" fillId="12" borderId="0" xfId="0" applyFont="1" applyFill="1" applyAlignment="1">
      <alignment horizontal="center" vertical="center"/>
    </xf>
    <xf numFmtId="0" fontId="27" fillId="12" borderId="29" xfId="0" applyFont="1" applyFill="1" applyBorder="1" applyAlignment="1">
      <alignment horizontal="center" vertical="center"/>
    </xf>
    <xf numFmtId="0" fontId="27" fillId="12" borderId="30" xfId="0" applyFont="1" applyFill="1" applyBorder="1" applyAlignment="1">
      <alignment horizontal="center" vertical="center"/>
    </xf>
    <xf numFmtId="0" fontId="27" fillId="12" borderId="31" xfId="0" applyFont="1" applyFill="1" applyBorder="1">
      <alignment vertical="center"/>
    </xf>
    <xf numFmtId="0" fontId="27" fillId="12" borderId="32" xfId="0" applyFont="1" applyFill="1" applyBorder="1">
      <alignment vertical="center"/>
    </xf>
    <xf numFmtId="0" fontId="27" fillId="12" borderId="33" xfId="0" applyFont="1" applyFill="1" applyBorder="1">
      <alignment vertical="center"/>
    </xf>
    <xf numFmtId="0" fontId="27" fillId="12" borderId="34" xfId="0" applyFont="1" applyFill="1" applyBorder="1">
      <alignment vertical="center"/>
    </xf>
    <xf numFmtId="0" fontId="27" fillId="12" borderId="35" xfId="0" applyFont="1" applyFill="1" applyBorder="1">
      <alignment vertical="center"/>
    </xf>
    <xf numFmtId="0" fontId="27" fillId="12" borderId="36" xfId="0" applyFont="1" applyFill="1" applyBorder="1">
      <alignment vertical="center"/>
    </xf>
    <xf numFmtId="0" fontId="28" fillId="12" borderId="0" xfId="0" applyFont="1" applyFill="1">
      <alignment vertical="center"/>
    </xf>
    <xf numFmtId="0" fontId="28" fillId="12" borderId="0" xfId="0" applyFont="1" applyFill="1" applyAlignment="1">
      <alignment horizontal="right" vertical="center"/>
    </xf>
    <xf numFmtId="0" fontId="27" fillId="13" borderId="0" xfId="0" applyFont="1" applyFill="1">
      <alignment vertical="center"/>
    </xf>
    <xf numFmtId="0" fontId="28" fillId="13" borderId="0" xfId="0" applyFont="1" applyFill="1">
      <alignment vertical="center"/>
    </xf>
    <xf numFmtId="0" fontId="16" fillId="12" borderId="0" xfId="0" applyFont="1" applyFill="1">
      <alignment vertical="center"/>
    </xf>
    <xf numFmtId="180" fontId="25" fillId="4" borderId="4" xfId="1" applyNumberFormat="1" applyFont="1" applyFill="1" applyBorder="1" applyAlignment="1" applyProtection="1">
      <alignment vertical="center" shrinkToFit="1"/>
    </xf>
    <xf numFmtId="20" fontId="0" fillId="9" borderId="0" xfId="0" applyNumberFormat="1" applyFill="1">
      <alignment vertical="center"/>
    </xf>
    <xf numFmtId="0" fontId="0" fillId="9" borderId="0" xfId="0" applyFill="1">
      <alignment vertical="center"/>
    </xf>
    <xf numFmtId="0" fontId="0" fillId="4" borderId="8" xfId="0" applyFill="1" applyBorder="1">
      <alignment vertical="center"/>
      <extLst>
        <ext xmlns:xfpb="http://schemas.microsoft.com/office/spreadsheetml/2022/featurepropertybag" uri="{C7286773-470A-42A8-94C5-96B5CB345126}">
          <xfpb:xfComplement i="0"/>
        </ext>
      </extLst>
    </xf>
    <xf numFmtId="0" fontId="0" fillId="4" borderId="2" xfId="0" applyFill="1" applyBorder="1">
      <alignment vertical="center"/>
      <extLst>
        <ext xmlns:xfpb="http://schemas.microsoft.com/office/spreadsheetml/2022/featurepropertybag" uri="{C7286773-470A-42A8-94C5-96B5CB345126}">
          <xfpb:xfComplement i="0"/>
        </ext>
      </extLst>
    </xf>
    <xf numFmtId="179" fontId="2" fillId="4" borderId="4" xfId="0" applyNumberFormat="1" applyFont="1" applyFill="1" applyBorder="1" applyAlignment="1">
      <alignment horizontal="right" vertical="center" shrinkToFit="1"/>
    </xf>
    <xf numFmtId="0" fontId="22" fillId="4" borderId="3" xfId="0" applyFont="1" applyFill="1" applyBorder="1" applyAlignment="1">
      <alignment horizontal="right" vertical="center"/>
    </xf>
    <xf numFmtId="0" fontId="22" fillId="4" borderId="4" xfId="0" applyFont="1" applyFill="1" applyBorder="1" applyAlignment="1">
      <alignment horizontal="right" vertical="center"/>
    </xf>
    <xf numFmtId="176" fontId="0" fillId="4" borderId="4" xfId="0" applyNumberFormat="1" applyFill="1" applyBorder="1" applyAlignment="1">
      <alignment horizontal="center" vertical="center"/>
    </xf>
    <xf numFmtId="0" fontId="3" fillId="4" borderId="3" xfId="0" applyFont="1" applyFill="1" applyBorder="1">
      <alignment vertical="center"/>
    </xf>
    <xf numFmtId="0" fontId="0" fillId="4" borderId="8" xfId="0" applyFill="1" applyBorder="1">
      <alignment vertical="center"/>
    </xf>
    <xf numFmtId="0" fontId="0" fillId="4" borderId="13" xfId="0" applyFill="1" applyBorder="1">
      <alignment vertical="center"/>
    </xf>
    <xf numFmtId="0" fontId="3" fillId="4" borderId="6" xfId="0" applyFont="1" applyFill="1" applyBorder="1">
      <alignment vertical="center"/>
    </xf>
    <xf numFmtId="0" fontId="0" fillId="4" borderId="2" xfId="0" applyFill="1" applyBorder="1">
      <alignment vertical="center"/>
    </xf>
    <xf numFmtId="0" fontId="0" fillId="4" borderId="21" xfId="0" applyFill="1" applyBorder="1">
      <alignment vertical="center"/>
    </xf>
    <xf numFmtId="0" fontId="0" fillId="4" borderId="6" xfId="0" applyFill="1" applyBorder="1" applyProtection="1">
      <alignment vertical="center"/>
      <protection locked="0"/>
    </xf>
    <xf numFmtId="0" fontId="3" fillId="4" borderId="8" xfId="0" applyFont="1" applyFill="1" applyBorder="1" applyAlignment="1">
      <alignment horizontal="left" vertical="center"/>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20" fillId="4" borderId="3" xfId="0" applyFont="1" applyFill="1" applyBorder="1" applyAlignment="1">
      <alignment horizontal="right" vertical="center" shrinkToFit="1"/>
    </xf>
    <xf numFmtId="0" fontId="20" fillId="4" borderId="3" xfId="0" quotePrefix="1" applyFont="1" applyFill="1" applyBorder="1" applyAlignment="1">
      <alignment horizontal="right" vertical="center" shrinkToFit="1"/>
    </xf>
    <xf numFmtId="0" fontId="26" fillId="4" borderId="10" xfId="0" applyFont="1" applyFill="1" applyBorder="1" applyAlignment="1">
      <alignment horizontal="left" vertical="center"/>
    </xf>
    <xf numFmtId="0" fontId="26" fillId="4" borderId="11" xfId="0" applyFont="1" applyFill="1" applyBorder="1" applyAlignment="1">
      <alignment horizontal="left" vertical="center"/>
    </xf>
    <xf numFmtId="20" fontId="27" fillId="13" borderId="0" xfId="0" applyNumberFormat="1" applyFont="1" applyFill="1">
      <alignment vertical="center"/>
    </xf>
    <xf numFmtId="0" fontId="2" fillId="12" borderId="0" xfId="0" applyFont="1" applyFill="1" applyAlignment="1">
      <alignment horizontal="right" vertical="center"/>
    </xf>
    <xf numFmtId="0" fontId="0" fillId="4" borderId="0" xfId="0" applyFill="1" applyAlignment="1">
      <alignment horizontal="left" vertical="center" wrapText="1"/>
    </xf>
    <xf numFmtId="0" fontId="0" fillId="4" borderId="43" xfId="0" quotePrefix="1" applyFill="1" applyBorder="1">
      <alignment vertical="center"/>
    </xf>
    <xf numFmtId="0" fontId="0" fillId="4" borderId="44"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4" borderId="42" xfId="0" applyFill="1" applyBorder="1">
      <alignment vertical="center"/>
    </xf>
    <xf numFmtId="0" fontId="0" fillId="4" borderId="40" xfId="0" quotePrefix="1" applyFill="1" applyBorder="1">
      <alignment vertical="center"/>
    </xf>
    <xf numFmtId="0" fontId="0" fillId="4" borderId="38" xfId="0" quotePrefix="1" applyFill="1" applyBorder="1">
      <alignment vertical="center"/>
    </xf>
    <xf numFmtId="0" fontId="0" fillId="4" borderId="38" xfId="0" applyFill="1" applyBorder="1">
      <alignment vertical="center"/>
    </xf>
    <xf numFmtId="0" fontId="0" fillId="4" borderId="39" xfId="0" applyFill="1" applyBorder="1">
      <alignment vertical="center"/>
    </xf>
    <xf numFmtId="0" fontId="34" fillId="4" borderId="0" xfId="0" applyFont="1" applyFill="1" applyAlignment="1">
      <alignment horizontal="left" vertical="center"/>
    </xf>
    <xf numFmtId="0" fontId="27" fillId="12" borderId="32" xfId="0" applyFont="1" applyFill="1" applyBorder="1" applyAlignment="1">
      <alignment horizontal="center" vertical="center"/>
    </xf>
    <xf numFmtId="0" fontId="37" fillId="12" borderId="0" xfId="0" applyFont="1" applyFill="1" applyAlignment="1">
      <alignment horizontal="right" vertical="center"/>
    </xf>
    <xf numFmtId="0" fontId="6" fillId="12" borderId="0" xfId="0" applyFont="1" applyFill="1">
      <alignment vertical="center"/>
    </xf>
    <xf numFmtId="0" fontId="26" fillId="12" borderId="0" xfId="0" applyFont="1" applyFill="1">
      <alignment vertical="center"/>
    </xf>
    <xf numFmtId="0" fontId="38" fillId="12" borderId="0" xfId="0" applyFont="1" applyFill="1">
      <alignment vertical="center"/>
    </xf>
    <xf numFmtId="0" fontId="38" fillId="12" borderId="0" xfId="0" applyFont="1" applyFill="1" applyAlignment="1">
      <alignment horizontal="right" vertical="center"/>
    </xf>
    <xf numFmtId="0" fontId="38" fillId="13" borderId="0" xfId="0" applyFont="1" applyFill="1">
      <alignment vertical="center"/>
    </xf>
    <xf numFmtId="0" fontId="38" fillId="12" borderId="0" xfId="0" applyFont="1" applyFill="1" applyAlignment="1">
      <alignment horizontal="center" vertical="center"/>
    </xf>
    <xf numFmtId="0" fontId="38" fillId="12" borderId="0" xfId="0" applyFont="1" applyFill="1" applyAlignment="1">
      <alignment vertical="top" wrapText="1"/>
    </xf>
    <xf numFmtId="0" fontId="38" fillId="12" borderId="0" xfId="0" quotePrefix="1" applyFont="1" applyFill="1" applyAlignment="1">
      <alignment horizontal="right" vertical="center"/>
    </xf>
    <xf numFmtId="0" fontId="40" fillId="12" borderId="0" xfId="0" applyFont="1" applyFill="1">
      <alignment vertical="center"/>
    </xf>
    <xf numFmtId="0" fontId="8" fillId="6" borderId="0" xfId="4" applyFont="1" applyFill="1" applyAlignment="1">
      <alignment vertical="top"/>
    </xf>
    <xf numFmtId="0" fontId="15" fillId="6" borderId="0" xfId="4" applyFont="1" applyFill="1" applyAlignment="1">
      <alignment vertical="top" shrinkToFit="1"/>
    </xf>
    <xf numFmtId="0" fontId="8" fillId="6" borderId="0" xfId="4" applyFont="1" applyFill="1" applyAlignment="1" applyProtection="1">
      <alignment horizontal="right" vertical="top"/>
      <protection locked="0"/>
    </xf>
    <xf numFmtId="0" fontId="8" fillId="12" borderId="72" xfId="0" applyFont="1" applyFill="1" applyBorder="1" applyAlignment="1">
      <alignment horizontal="center" vertical="center"/>
    </xf>
    <xf numFmtId="0" fontId="8" fillId="12" borderId="0" xfId="0" applyFont="1" applyFill="1" applyAlignment="1">
      <alignment horizontal="center" vertical="center"/>
    </xf>
    <xf numFmtId="0" fontId="8" fillId="12" borderId="65" xfId="0" applyFont="1" applyFill="1" applyBorder="1" applyAlignment="1">
      <alignment horizontal="center" vertical="center"/>
    </xf>
    <xf numFmtId="0" fontId="38" fillId="12" borderId="73" xfId="0" applyFont="1" applyFill="1" applyBorder="1" applyAlignment="1">
      <alignment horizontal="center" vertical="center" shrinkToFit="1"/>
    </xf>
    <xf numFmtId="0" fontId="38" fillId="12" borderId="74" xfId="0" applyFont="1" applyFill="1" applyBorder="1" applyAlignment="1">
      <alignment horizontal="center" vertical="center" shrinkToFit="1"/>
    </xf>
    <xf numFmtId="0" fontId="38" fillId="12" borderId="75" xfId="0" applyFont="1" applyFill="1" applyBorder="1" applyAlignment="1">
      <alignment horizontal="center" vertical="center" shrinkToFit="1"/>
    </xf>
    <xf numFmtId="0" fontId="8" fillId="12" borderId="73" xfId="0" applyFont="1" applyFill="1" applyBorder="1" applyAlignment="1">
      <alignment horizontal="center" vertical="center"/>
    </xf>
    <xf numFmtId="0" fontId="8" fillId="12" borderId="74" xfId="0" applyFont="1" applyFill="1" applyBorder="1" applyAlignment="1">
      <alignment horizontal="center" vertical="center"/>
    </xf>
    <xf numFmtId="0" fontId="8" fillId="12" borderId="75" xfId="0" applyFont="1" applyFill="1" applyBorder="1" applyAlignment="1">
      <alignment horizontal="center" vertical="center"/>
    </xf>
    <xf numFmtId="0" fontId="39" fillId="18" borderId="0" xfId="0" applyFont="1" applyFill="1" applyAlignment="1">
      <alignment horizontal="center" vertical="center"/>
    </xf>
    <xf numFmtId="0" fontId="8" fillId="12" borderId="57" xfId="0" applyFont="1" applyFill="1" applyBorder="1" applyAlignment="1">
      <alignment horizontal="left" vertical="center" wrapText="1"/>
    </xf>
    <xf numFmtId="0" fontId="8" fillId="12" borderId="58" xfId="0" applyFont="1" applyFill="1" applyBorder="1" applyAlignment="1">
      <alignment horizontal="left" vertical="center" wrapText="1"/>
    </xf>
    <xf numFmtId="0" fontId="8" fillId="12" borderId="59" xfId="0" applyFont="1" applyFill="1" applyBorder="1" applyAlignment="1">
      <alignment horizontal="left" vertical="center" wrapText="1"/>
    </xf>
    <xf numFmtId="0" fontId="8" fillId="12" borderId="60" xfId="0" applyFont="1" applyFill="1" applyBorder="1" applyAlignment="1">
      <alignment horizontal="left" vertical="center" wrapText="1"/>
    </xf>
    <xf numFmtId="0" fontId="8" fillId="12" borderId="0" xfId="0" applyFont="1" applyFill="1" applyAlignment="1">
      <alignment horizontal="left" vertical="center" wrapText="1"/>
    </xf>
    <xf numFmtId="0" fontId="8" fillId="12" borderId="61" xfId="0" applyFont="1" applyFill="1" applyBorder="1" applyAlignment="1">
      <alignment horizontal="left" vertical="center" wrapText="1"/>
    </xf>
    <xf numFmtId="0" fontId="8" fillId="12" borderId="62" xfId="0" applyFont="1" applyFill="1" applyBorder="1" applyAlignment="1">
      <alignment horizontal="left" vertical="center" wrapText="1"/>
    </xf>
    <xf numFmtId="0" fontId="8" fillId="12" borderId="63" xfId="0" applyFont="1" applyFill="1" applyBorder="1" applyAlignment="1">
      <alignment horizontal="left" vertical="center" wrapText="1"/>
    </xf>
    <xf numFmtId="0" fontId="8" fillId="12" borderId="64" xfId="0" applyFont="1" applyFill="1" applyBorder="1" applyAlignment="1">
      <alignment horizontal="left" vertical="center" wrapText="1"/>
    </xf>
    <xf numFmtId="0" fontId="8" fillId="12" borderId="66" xfId="0" applyFont="1" applyFill="1" applyBorder="1" applyAlignment="1">
      <alignment horizontal="center" vertical="center" shrinkToFit="1"/>
    </xf>
    <xf numFmtId="0" fontId="8" fillId="12" borderId="67" xfId="0" applyFont="1" applyFill="1" applyBorder="1" applyAlignment="1">
      <alignment horizontal="center" vertical="center" shrinkToFit="1"/>
    </xf>
    <xf numFmtId="0" fontId="8" fillId="12" borderId="68" xfId="0" applyFont="1" applyFill="1" applyBorder="1" applyAlignment="1">
      <alignment horizontal="center" vertical="center" shrinkToFit="1"/>
    </xf>
    <xf numFmtId="0" fontId="8" fillId="12" borderId="69" xfId="0" applyFont="1" applyFill="1" applyBorder="1" applyAlignment="1">
      <alignment horizontal="center" vertical="center" shrinkToFit="1"/>
    </xf>
    <xf numFmtId="0" fontId="8" fillId="12" borderId="70" xfId="0" applyFont="1" applyFill="1" applyBorder="1" applyAlignment="1">
      <alignment horizontal="center" vertical="center" shrinkToFit="1"/>
    </xf>
    <xf numFmtId="0" fontId="8" fillId="12" borderId="71" xfId="0" applyFont="1" applyFill="1" applyBorder="1" applyAlignment="1">
      <alignment horizontal="center" vertical="center" shrinkToFit="1"/>
    </xf>
    <xf numFmtId="0" fontId="6" fillId="12" borderId="65" xfId="0" applyFont="1" applyFill="1" applyBorder="1" applyAlignment="1">
      <alignment horizontal="center" vertical="center" wrapText="1" shrinkToFit="1"/>
    </xf>
    <xf numFmtId="0" fontId="8" fillId="12" borderId="69" xfId="0" applyFont="1" applyFill="1" applyBorder="1" applyAlignment="1">
      <alignment horizontal="center" vertical="center"/>
    </xf>
    <xf numFmtId="0" fontId="8" fillId="12" borderId="70" xfId="0" applyFont="1" applyFill="1" applyBorder="1" applyAlignment="1">
      <alignment horizontal="center" vertical="center"/>
    </xf>
    <xf numFmtId="0" fontId="32" fillId="11" borderId="0" xfId="0" applyFont="1" applyFill="1" applyAlignment="1">
      <alignment horizontal="center" vertical="center"/>
    </xf>
    <xf numFmtId="0" fontId="0" fillId="4" borderId="43" xfId="0" applyFill="1" applyBorder="1" applyAlignment="1" applyProtection="1">
      <alignment horizontal="center" vertical="center"/>
      <protection locked="0"/>
    </xf>
    <xf numFmtId="0" fontId="0" fillId="4" borderId="44" xfId="0" applyFill="1" applyBorder="1" applyAlignment="1" applyProtection="1">
      <alignment horizontal="center" vertical="center"/>
      <protection locked="0"/>
    </xf>
    <xf numFmtId="0" fontId="0" fillId="4" borderId="37" xfId="0" applyFill="1" applyBorder="1" applyAlignment="1" applyProtection="1">
      <alignment horizontal="center" vertical="center"/>
      <protection locked="0"/>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37" xfId="0" applyFill="1"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0" fontId="0" fillId="4" borderId="42" xfId="0" applyFill="1" applyBorder="1" applyAlignment="1">
      <alignment horizontal="center" vertical="center"/>
    </xf>
    <xf numFmtId="0" fontId="19" fillId="4" borderId="0" xfId="0" applyFont="1" applyFill="1" applyAlignment="1">
      <alignment horizontal="left" vertical="center" wrapText="1"/>
    </xf>
    <xf numFmtId="0" fontId="34" fillId="4" borderId="0" xfId="0" applyFont="1" applyFill="1" applyAlignment="1">
      <alignment horizontal="left" vertical="center"/>
    </xf>
    <xf numFmtId="0" fontId="0" fillId="4" borderId="43" xfId="0" applyFill="1" applyBorder="1" applyAlignment="1">
      <alignment horizontal="left" vertical="center" wrapText="1"/>
    </xf>
    <xf numFmtId="0" fontId="0" fillId="4" borderId="44" xfId="0" applyFill="1" applyBorder="1" applyAlignment="1">
      <alignment horizontal="left" vertical="center" wrapText="1"/>
    </xf>
    <xf numFmtId="0" fontId="0" fillId="4" borderId="37" xfId="0" applyFill="1" applyBorder="1" applyAlignment="1">
      <alignment horizontal="left" vertical="center" wrapText="1"/>
    </xf>
    <xf numFmtId="0" fontId="0" fillId="4" borderId="38" xfId="0" applyFill="1" applyBorder="1" applyAlignment="1">
      <alignment horizontal="left" vertical="center" wrapText="1"/>
    </xf>
    <xf numFmtId="0" fontId="0" fillId="4" borderId="0" xfId="0" applyFill="1" applyAlignment="1">
      <alignment horizontal="left" vertical="center" wrapText="1"/>
    </xf>
    <xf numFmtId="0" fontId="0" fillId="4" borderId="39" xfId="0" applyFill="1" applyBorder="1" applyAlignment="1">
      <alignment horizontal="left" vertical="center" wrapText="1"/>
    </xf>
    <xf numFmtId="0" fontId="0" fillId="4" borderId="40" xfId="0" applyFill="1" applyBorder="1" applyAlignment="1">
      <alignment horizontal="left" vertical="center" wrapText="1"/>
    </xf>
    <xf numFmtId="0" fontId="0" fillId="4" borderId="41" xfId="0" applyFill="1" applyBorder="1" applyAlignment="1">
      <alignment horizontal="left" vertical="center" wrapText="1"/>
    </xf>
    <xf numFmtId="0" fontId="0" fillId="4" borderId="42" xfId="0" applyFill="1" applyBorder="1" applyAlignment="1">
      <alignment horizontal="left" vertical="center" wrapText="1"/>
    </xf>
    <xf numFmtId="0" fontId="32" fillId="14" borderId="0" xfId="0" applyFont="1" applyFill="1" applyAlignment="1">
      <alignment horizontal="center" vertical="center"/>
    </xf>
    <xf numFmtId="0" fontId="33" fillId="15" borderId="0" xfId="0" applyFont="1" applyFill="1" applyAlignment="1">
      <alignment horizontal="left" vertical="center"/>
    </xf>
    <xf numFmtId="0" fontId="30" fillId="9" borderId="0" xfId="0" applyFont="1" applyFill="1" applyAlignment="1">
      <alignment horizontal="center" vertical="center"/>
    </xf>
    <xf numFmtId="0" fontId="0" fillId="4" borderId="1" xfId="0" applyFill="1" applyBorder="1" applyAlignment="1">
      <alignment horizontal="center" vertical="center" shrinkToFit="1"/>
    </xf>
    <xf numFmtId="0" fontId="21" fillId="4" borderId="8" xfId="0" applyFont="1" applyFill="1" applyBorder="1" applyAlignment="1">
      <alignment horizontal="left" vertical="top" wrapText="1"/>
    </xf>
    <xf numFmtId="0" fontId="21" fillId="4" borderId="10" xfId="0" applyFont="1" applyFill="1" applyBorder="1" applyAlignment="1">
      <alignment horizontal="left" vertical="top" wrapText="1"/>
    </xf>
    <xf numFmtId="0" fontId="21" fillId="4" borderId="11" xfId="0" applyFont="1" applyFill="1" applyBorder="1" applyAlignment="1">
      <alignment horizontal="left" vertical="top" wrapText="1"/>
    </xf>
    <xf numFmtId="0" fontId="21" fillId="4" borderId="13" xfId="0" applyFont="1" applyFill="1" applyBorder="1" applyAlignment="1">
      <alignment horizontal="left" vertical="top" wrapText="1"/>
    </xf>
    <xf numFmtId="0" fontId="21" fillId="4" borderId="0" xfId="0" applyFont="1" applyFill="1" applyAlignment="1">
      <alignment horizontal="left" vertical="top" wrapText="1"/>
    </xf>
    <xf numFmtId="0" fontId="21" fillId="4" borderId="14" xfId="0" applyFont="1" applyFill="1" applyBorder="1" applyAlignment="1">
      <alignment horizontal="left" vertical="top" wrapText="1"/>
    </xf>
    <xf numFmtId="0" fontId="21" fillId="4" borderId="5" xfId="0" applyFont="1" applyFill="1" applyBorder="1" applyAlignment="1">
      <alignment horizontal="left" vertical="top" wrapText="1"/>
    </xf>
    <xf numFmtId="0" fontId="21" fillId="4" borderId="6" xfId="0" applyFont="1" applyFill="1" applyBorder="1" applyAlignment="1">
      <alignment horizontal="left" vertical="top" wrapText="1"/>
    </xf>
    <xf numFmtId="0" fontId="21" fillId="4" borderId="7" xfId="0" applyFont="1" applyFill="1" applyBorder="1" applyAlignment="1">
      <alignment horizontal="left" vertical="top" wrapText="1"/>
    </xf>
    <xf numFmtId="0" fontId="19" fillId="4" borderId="2" xfId="0" applyFont="1" applyFill="1" applyBorder="1" applyAlignment="1">
      <alignment horizontal="center" vertical="center" shrinkToFit="1"/>
    </xf>
    <xf numFmtId="0" fontId="19" fillId="4" borderId="3" xfId="0" applyFont="1" applyFill="1" applyBorder="1" applyAlignment="1">
      <alignment horizontal="center" vertical="center" shrinkToFit="1"/>
    </xf>
    <xf numFmtId="0" fontId="19" fillId="4" borderId="4" xfId="0" applyFont="1" applyFill="1" applyBorder="1" applyAlignment="1">
      <alignment horizontal="center" vertical="center" shrinkToFit="1"/>
    </xf>
    <xf numFmtId="0" fontId="19" fillId="4" borderId="6" xfId="0" applyFont="1" applyFill="1" applyBorder="1" applyAlignment="1">
      <alignment horizontal="left" vertical="center" shrinkToFit="1"/>
    </xf>
    <xf numFmtId="0" fontId="0" fillId="2" borderId="1" xfId="0" applyFill="1" applyBorder="1" applyAlignment="1">
      <alignment horizontal="center" vertical="center" shrinkToFit="1"/>
    </xf>
    <xf numFmtId="0" fontId="0" fillId="2" borderId="1" xfId="0" applyFill="1" applyBorder="1" applyAlignment="1">
      <alignment horizontal="right" vertical="center" shrinkToFi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0" borderId="0" xfId="0">
      <alignment vertical="center"/>
    </xf>
    <xf numFmtId="3" fontId="0" fillId="4" borderId="2" xfId="0" applyNumberFormat="1" applyFill="1" applyBorder="1" applyAlignment="1">
      <alignment horizontal="right" vertical="center" shrinkToFit="1"/>
    </xf>
    <xf numFmtId="3" fontId="0" fillId="4" borderId="3" xfId="0" applyNumberFormat="1" applyFill="1" applyBorder="1" applyAlignment="1">
      <alignment horizontal="right" vertical="center" shrinkToFit="1"/>
    </xf>
    <xf numFmtId="0" fontId="0" fillId="2" borderId="12"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9" xfId="0" applyFill="1" applyBorder="1" applyAlignment="1">
      <alignment horizontal="center" vertical="center" shrinkToFit="1"/>
    </xf>
    <xf numFmtId="186" fontId="5" fillId="4" borderId="2" xfId="0" applyNumberFormat="1" applyFont="1" applyFill="1" applyBorder="1" applyAlignment="1">
      <alignment horizontal="center" vertical="center" shrinkToFit="1"/>
    </xf>
    <xf numFmtId="186" fontId="5" fillId="4" borderId="3" xfId="0" applyNumberFormat="1" applyFont="1" applyFill="1" applyBorder="1" applyAlignment="1">
      <alignment horizontal="center" vertical="center" shrinkToFit="1"/>
    </xf>
    <xf numFmtId="186" fontId="5" fillId="4" borderId="4" xfId="0" applyNumberFormat="1" applyFont="1" applyFill="1" applyBorder="1" applyAlignment="1">
      <alignment horizontal="center" vertical="center" shrinkToFit="1"/>
    </xf>
    <xf numFmtId="176" fontId="0" fillId="4" borderId="1" xfId="0" applyNumberFormat="1" applyFill="1" applyBorder="1" applyAlignment="1">
      <alignment horizontal="center" vertical="center" shrinkToFit="1"/>
    </xf>
    <xf numFmtId="0" fontId="19" fillId="4" borderId="2" xfId="0" applyFont="1" applyFill="1" applyBorder="1" applyAlignment="1">
      <alignment horizontal="left" vertical="center" shrinkToFit="1"/>
    </xf>
    <xf numFmtId="0" fontId="19" fillId="4" borderId="3" xfId="0" applyFont="1" applyFill="1" applyBorder="1" applyAlignment="1">
      <alignment horizontal="left" vertical="center" shrinkToFit="1"/>
    </xf>
    <xf numFmtId="0" fontId="19" fillId="4" borderId="4" xfId="0" applyFont="1" applyFill="1" applyBorder="1" applyAlignment="1">
      <alignment horizontal="left" vertical="center" shrinkToFit="1"/>
    </xf>
    <xf numFmtId="186" fontId="16" fillId="4" borderId="2" xfId="0" applyNumberFormat="1" applyFont="1" applyFill="1" applyBorder="1" applyAlignment="1">
      <alignment horizontal="center" vertical="center" shrinkToFit="1"/>
    </xf>
    <xf numFmtId="186" fontId="16" fillId="4" borderId="3" xfId="0" applyNumberFormat="1" applyFont="1" applyFill="1" applyBorder="1" applyAlignment="1">
      <alignment horizontal="center" vertical="center" shrinkToFit="1"/>
    </xf>
    <xf numFmtId="186" fontId="16" fillId="4" borderId="4" xfId="0" applyNumberFormat="1" applyFont="1" applyFill="1" applyBorder="1" applyAlignment="1">
      <alignment horizontal="center" vertical="center" shrinkToFit="1"/>
    </xf>
    <xf numFmtId="0" fontId="19" fillId="4" borderId="1" xfId="0" applyFont="1" applyFill="1" applyBorder="1" applyAlignment="1">
      <alignment horizontal="center" vertical="center" shrinkToFit="1"/>
    </xf>
    <xf numFmtId="0" fontId="19" fillId="0" borderId="0" xfId="0" applyFont="1">
      <alignment vertical="center"/>
    </xf>
    <xf numFmtId="3" fontId="19" fillId="4" borderId="2" xfId="0" applyNumberFormat="1" applyFont="1" applyFill="1" applyBorder="1" applyAlignment="1">
      <alignment horizontal="right" vertical="center" shrinkToFit="1"/>
    </xf>
    <xf numFmtId="3" fontId="19" fillId="4" borderId="3" xfId="0" applyNumberFormat="1" applyFont="1" applyFill="1" applyBorder="1" applyAlignment="1">
      <alignment horizontal="right" vertical="center" shrinkToFit="1"/>
    </xf>
    <xf numFmtId="176" fontId="19" fillId="4" borderId="1" xfId="0" applyNumberFormat="1" applyFont="1" applyFill="1" applyBorder="1" applyAlignment="1">
      <alignment horizontal="center" vertical="center" shrinkToFit="1"/>
    </xf>
    <xf numFmtId="3" fontId="19" fillId="4" borderId="2" xfId="1" applyNumberFormat="1" applyFont="1" applyFill="1" applyBorder="1" applyAlignment="1" applyProtection="1">
      <alignment horizontal="right" vertical="center" shrinkToFit="1"/>
    </xf>
    <xf numFmtId="3" fontId="19" fillId="4" borderId="3" xfId="1" applyNumberFormat="1" applyFont="1" applyFill="1" applyBorder="1" applyAlignment="1" applyProtection="1">
      <alignment horizontal="right" vertical="center" shrinkToFit="1"/>
    </xf>
    <xf numFmtId="10" fontId="19" fillId="4" borderId="1" xfId="2" applyNumberFormat="1" applyFont="1" applyFill="1" applyBorder="1" applyAlignment="1" applyProtection="1">
      <alignment vertical="center" shrinkToFit="1"/>
    </xf>
    <xf numFmtId="185" fontId="19" fillId="4" borderId="1" xfId="0" applyNumberFormat="1" applyFont="1"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184" fontId="19" fillId="4" borderId="2" xfId="0" applyNumberFormat="1" applyFont="1" applyFill="1" applyBorder="1" applyAlignment="1">
      <alignment horizontal="center" vertical="center" shrinkToFit="1"/>
    </xf>
    <xf numFmtId="184" fontId="19" fillId="4" borderId="4" xfId="0" applyNumberFormat="1" applyFont="1" applyFill="1" applyBorder="1" applyAlignment="1">
      <alignment horizontal="center" vertical="center" shrinkToFit="1"/>
    </xf>
    <xf numFmtId="0" fontId="19" fillId="0" borderId="2" xfId="0" applyFont="1" applyBorder="1" applyAlignment="1">
      <alignment horizontal="left" vertical="center" shrinkToFit="1"/>
    </xf>
    <xf numFmtId="0" fontId="19" fillId="0" borderId="3" xfId="0" applyFont="1" applyBorder="1" applyAlignment="1">
      <alignment horizontal="left" vertical="center" shrinkToFit="1"/>
    </xf>
    <xf numFmtId="0" fontId="19" fillId="4" borderId="1" xfId="0" applyFont="1" applyFill="1" applyBorder="1" applyAlignment="1">
      <alignment horizontal="left" vertical="center" shrinkToFit="1"/>
    </xf>
    <xf numFmtId="183" fontId="19" fillId="4" borderId="1" xfId="0" applyNumberFormat="1" applyFont="1" applyFill="1" applyBorder="1" applyAlignment="1">
      <alignment horizontal="right" vertical="center" shrinkToFit="1"/>
    </xf>
    <xf numFmtId="0" fontId="19" fillId="0" borderId="4" xfId="0" applyFont="1" applyBorder="1" applyAlignment="1">
      <alignment horizontal="left" vertical="center" shrinkToFit="1"/>
    </xf>
    <xf numFmtId="0" fontId="19" fillId="8" borderId="1" xfId="0" quotePrefix="1" applyFont="1" applyFill="1" applyBorder="1" applyAlignment="1">
      <alignment horizontal="left" vertical="center" shrinkToFit="1"/>
    </xf>
    <xf numFmtId="0" fontId="19" fillId="8" borderId="1"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12" xfId="0" applyFill="1" applyBorder="1" applyAlignment="1">
      <alignment horizontal="center" vertical="center" textRotation="255" shrinkToFit="1"/>
    </xf>
    <xf numFmtId="0" fontId="0" fillId="2" borderId="15" xfId="0" applyFill="1" applyBorder="1" applyAlignment="1">
      <alignment horizontal="center" vertical="center" textRotation="255" shrinkToFit="1"/>
    </xf>
    <xf numFmtId="0" fontId="0" fillId="2" borderId="9" xfId="0" applyFill="1" applyBorder="1" applyAlignment="1">
      <alignment horizontal="center" vertical="center" textRotation="255" shrinkToFit="1"/>
    </xf>
    <xf numFmtId="0" fontId="20" fillId="4" borderId="8" xfId="0" applyFont="1" applyFill="1" applyBorder="1" applyAlignment="1">
      <alignment horizontal="left" vertical="top" wrapText="1"/>
    </xf>
    <xf numFmtId="0" fontId="20" fillId="4" borderId="10" xfId="0" applyFont="1" applyFill="1" applyBorder="1" applyAlignment="1">
      <alignment horizontal="left" vertical="top" wrapText="1"/>
    </xf>
    <xf numFmtId="0" fontId="20" fillId="4" borderId="5" xfId="0" applyFont="1" applyFill="1" applyBorder="1" applyAlignment="1">
      <alignment horizontal="left" vertical="top" wrapText="1"/>
    </xf>
    <xf numFmtId="0" fontId="20" fillId="4" borderId="6" xfId="0" applyFont="1" applyFill="1" applyBorder="1" applyAlignment="1">
      <alignment horizontal="left" vertical="top" wrapText="1"/>
    </xf>
    <xf numFmtId="181" fontId="19" fillId="4" borderId="2" xfId="0" applyNumberFormat="1" applyFont="1" applyFill="1" applyBorder="1" applyAlignment="1">
      <alignment horizontal="center" vertical="center" shrinkToFit="1"/>
    </xf>
    <xf numFmtId="181" fontId="19" fillId="4" borderId="4" xfId="0" applyNumberFormat="1" applyFont="1" applyFill="1" applyBorder="1" applyAlignment="1">
      <alignment horizontal="center" vertical="center" shrinkToFit="1"/>
    </xf>
    <xf numFmtId="182" fontId="19" fillId="4" borderId="2" xfId="0" applyNumberFormat="1" applyFont="1" applyFill="1" applyBorder="1" applyAlignment="1">
      <alignment horizontal="center" vertical="center" shrinkToFit="1"/>
    </xf>
    <xf numFmtId="182" fontId="19" fillId="4" borderId="4" xfId="0" applyNumberFormat="1" applyFont="1" applyFill="1" applyBorder="1" applyAlignment="1">
      <alignment horizontal="center" vertical="center" shrinkToFit="1"/>
    </xf>
    <xf numFmtId="190" fontId="0" fillId="4" borderId="8" xfId="2" applyNumberFormat="1" applyFont="1" applyFill="1" applyBorder="1" applyAlignment="1" applyProtection="1">
      <alignment horizontal="right" vertical="center"/>
    </xf>
    <xf numFmtId="190" fontId="0" fillId="4" borderId="10" xfId="2" applyNumberFormat="1" applyFont="1" applyFill="1" applyBorder="1" applyAlignment="1" applyProtection="1">
      <alignment horizontal="right" vertical="center"/>
    </xf>
    <xf numFmtId="190" fontId="0" fillId="4" borderId="11" xfId="2" applyNumberFormat="1" applyFont="1" applyFill="1" applyBorder="1" applyAlignment="1" applyProtection="1">
      <alignment horizontal="right" vertical="center"/>
    </xf>
    <xf numFmtId="190" fontId="0" fillId="4" borderId="2" xfId="2" applyNumberFormat="1" applyFont="1" applyFill="1" applyBorder="1" applyAlignment="1" applyProtection="1">
      <alignment horizontal="right" vertical="center"/>
    </xf>
    <xf numFmtId="190" fontId="0" fillId="4" borderId="3" xfId="2" applyNumberFormat="1" applyFont="1" applyFill="1" applyBorder="1" applyAlignment="1" applyProtection="1">
      <alignment horizontal="right" vertical="center"/>
    </xf>
    <xf numFmtId="190" fontId="0" fillId="4" borderId="4" xfId="2" applyNumberFormat="1" applyFont="1" applyFill="1" applyBorder="1" applyAlignment="1" applyProtection="1">
      <alignment horizontal="right" vertical="center"/>
    </xf>
    <xf numFmtId="0" fontId="0" fillId="4" borderId="1" xfId="0" quotePrefix="1" applyFill="1" applyBorder="1" applyAlignment="1">
      <alignment horizontal="center" vertical="center"/>
    </xf>
    <xf numFmtId="0" fontId="0" fillId="4" borderId="0" xfId="0" applyFill="1" applyAlignment="1">
      <alignment horizontal="left" vertical="top" shrinkToFit="1"/>
    </xf>
    <xf numFmtId="0" fontId="0" fillId="4" borderId="14" xfId="0" applyFill="1" applyBorder="1" applyAlignment="1">
      <alignment horizontal="left" vertical="top" shrinkToFit="1"/>
    </xf>
    <xf numFmtId="0" fontId="0" fillId="4" borderId="1" xfId="0" applyFill="1" applyBorder="1" applyAlignment="1">
      <alignment horizontal="center" vertical="center"/>
    </xf>
    <xf numFmtId="0" fontId="10" fillId="4" borderId="0" xfId="0" applyFont="1" applyFill="1" applyAlignment="1">
      <alignment horizontal="left" vertical="top" wrapText="1"/>
    </xf>
    <xf numFmtId="0" fontId="10" fillId="4" borderId="14" xfId="0" applyFont="1" applyFill="1" applyBorder="1" applyAlignment="1">
      <alignment horizontal="left" vertical="top" wrapText="1"/>
    </xf>
    <xf numFmtId="0" fontId="0" fillId="4" borderId="10" xfId="0" applyFill="1" applyBorder="1" applyAlignment="1">
      <alignment horizontal="left" vertical="top" shrinkToFit="1"/>
    </xf>
    <xf numFmtId="190" fontId="0" fillId="4" borderId="2" xfId="2" applyNumberFormat="1" applyFont="1" applyFill="1" applyBorder="1" applyAlignment="1" applyProtection="1">
      <alignment horizontal="center" vertical="center" shrinkToFit="1"/>
    </xf>
    <xf numFmtId="190" fontId="0" fillId="4" borderId="4" xfId="2" applyNumberFormat="1" applyFont="1" applyFill="1" applyBorder="1" applyAlignment="1" applyProtection="1">
      <alignment horizontal="center" vertical="center" shrinkToFit="1"/>
    </xf>
    <xf numFmtId="0" fontId="0" fillId="4" borderId="10" xfId="0" applyFill="1" applyBorder="1" applyAlignment="1">
      <alignment horizontal="left" vertical="center" shrinkToFit="1"/>
    </xf>
    <xf numFmtId="0" fontId="0" fillId="4" borderId="0" xfId="0" applyFill="1" applyAlignment="1">
      <alignment horizontal="left" vertical="center" shrinkToFit="1"/>
    </xf>
    <xf numFmtId="10" fontId="0" fillId="4" borderId="2" xfId="2" applyNumberFormat="1" applyFont="1" applyFill="1" applyBorder="1" applyAlignment="1" applyProtection="1">
      <alignment vertical="center" shrinkToFit="1"/>
    </xf>
    <xf numFmtId="10" fontId="0" fillId="4" borderId="4" xfId="2" applyNumberFormat="1" applyFont="1" applyFill="1" applyBorder="1" applyAlignment="1" applyProtection="1">
      <alignment vertical="center" shrinkToFit="1"/>
    </xf>
    <xf numFmtId="0" fontId="19" fillId="4" borderId="1" xfId="0" applyFont="1" applyFill="1" applyBorder="1" applyAlignment="1">
      <alignment horizontal="center" vertical="center"/>
    </xf>
    <xf numFmtId="3" fontId="0" fillId="4" borderId="2" xfId="1" applyNumberFormat="1" applyFont="1" applyFill="1" applyBorder="1" applyAlignment="1" applyProtection="1">
      <alignment horizontal="right" vertical="center" shrinkToFit="1"/>
    </xf>
    <xf numFmtId="3" fontId="0" fillId="4" borderId="3" xfId="1" applyNumberFormat="1" applyFont="1" applyFill="1" applyBorder="1" applyAlignment="1" applyProtection="1">
      <alignment horizontal="right" vertical="center" shrinkToFit="1"/>
    </xf>
    <xf numFmtId="0" fontId="0" fillId="4" borderId="2" xfId="0" quotePrefix="1" applyFill="1" applyBorder="1" applyAlignment="1">
      <alignment horizontal="center" vertical="center"/>
    </xf>
    <xf numFmtId="0" fontId="0" fillId="4" borderId="4" xfId="0" quotePrefix="1" applyFill="1" applyBorder="1" applyAlignment="1">
      <alignment horizontal="center" vertical="center"/>
    </xf>
    <xf numFmtId="0" fontId="0" fillId="2" borderId="8"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0" fontId="6" fillId="2" borderId="8" xfId="0" applyFont="1" applyFill="1" applyBorder="1" applyAlignment="1">
      <alignment horizontal="center" vertical="center" wrapText="1" shrinkToFit="1"/>
    </xf>
    <xf numFmtId="0" fontId="6" fillId="2" borderId="11"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7" xfId="0" applyFill="1" applyBorder="1" applyAlignment="1">
      <alignment horizontal="center" vertical="center" shrinkToFit="1"/>
    </xf>
    <xf numFmtId="176" fontId="19" fillId="4" borderId="3" xfId="0" applyNumberFormat="1" applyFont="1" applyFill="1" applyBorder="1" applyAlignment="1">
      <alignment horizontal="center" vertical="center" shrinkToFit="1"/>
    </xf>
    <xf numFmtId="176" fontId="19" fillId="4" borderId="4" xfId="0" applyNumberFormat="1" applyFont="1" applyFill="1" applyBorder="1" applyAlignment="1">
      <alignment horizontal="center" vertical="center" shrinkToFit="1"/>
    </xf>
    <xf numFmtId="176" fontId="0" fillId="4" borderId="2" xfId="0" applyNumberFormat="1" applyFill="1" applyBorder="1" applyAlignment="1">
      <alignment horizontal="center" vertical="center"/>
    </xf>
    <xf numFmtId="176" fontId="0" fillId="4" borderId="3" xfId="0" applyNumberFormat="1" applyFill="1" applyBorder="1" applyAlignment="1">
      <alignment horizontal="center" vertical="center"/>
    </xf>
    <xf numFmtId="176" fontId="0" fillId="4" borderId="4" xfId="0" applyNumberForma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3" fontId="0" fillId="4" borderId="8" xfId="1" applyNumberFormat="1" applyFont="1" applyFill="1" applyBorder="1" applyAlignment="1" applyProtection="1">
      <alignment horizontal="right" shrinkToFit="1"/>
    </xf>
    <xf numFmtId="3" fontId="0" fillId="4" borderId="10" xfId="1" applyNumberFormat="1" applyFont="1" applyFill="1" applyBorder="1" applyAlignment="1" applyProtection="1">
      <alignment horizontal="right" shrinkToFit="1"/>
    </xf>
    <xf numFmtId="3" fontId="0" fillId="4" borderId="5" xfId="1" applyNumberFormat="1" applyFont="1" applyFill="1" applyBorder="1" applyAlignment="1" applyProtection="1">
      <alignment horizontal="right" shrinkToFit="1"/>
    </xf>
    <xf numFmtId="3" fontId="0" fillId="4" borderId="6" xfId="1" applyNumberFormat="1" applyFont="1" applyFill="1" applyBorder="1" applyAlignment="1" applyProtection="1">
      <alignment horizontal="right" shrinkToFit="1"/>
    </xf>
    <xf numFmtId="180" fontId="0" fillId="4" borderId="11" xfId="1" applyNumberFormat="1" applyFont="1" applyFill="1" applyBorder="1" applyAlignment="1" applyProtection="1">
      <alignment horizontal="center" shrinkToFit="1"/>
    </xf>
    <xf numFmtId="180" fontId="0" fillId="4" borderId="7" xfId="1" applyNumberFormat="1" applyFont="1" applyFill="1" applyBorder="1" applyAlignment="1" applyProtection="1">
      <alignment horizontal="center" shrinkToFit="1"/>
    </xf>
    <xf numFmtId="0" fontId="19" fillId="4" borderId="8" xfId="0" applyFont="1" applyFill="1" applyBorder="1" applyAlignment="1">
      <alignment horizontal="left" vertical="center" wrapText="1" shrinkToFit="1"/>
    </xf>
    <xf numFmtId="0" fontId="19" fillId="4" borderId="10" xfId="0" applyFont="1" applyFill="1" applyBorder="1" applyAlignment="1">
      <alignment horizontal="left" vertical="center" wrapText="1" shrinkToFit="1"/>
    </xf>
    <xf numFmtId="0" fontId="19" fillId="4" borderId="11" xfId="0" applyFont="1" applyFill="1" applyBorder="1" applyAlignment="1">
      <alignment horizontal="left" vertical="center" wrapText="1" shrinkToFit="1"/>
    </xf>
    <xf numFmtId="0" fontId="19" fillId="4" borderId="5" xfId="0" applyFont="1" applyFill="1" applyBorder="1" applyAlignment="1">
      <alignment horizontal="left" vertical="center" wrapText="1" shrinkToFit="1"/>
    </xf>
    <xf numFmtId="0" fontId="19" fillId="4" borderId="6" xfId="0" applyFont="1" applyFill="1" applyBorder="1" applyAlignment="1">
      <alignment horizontal="left" vertical="center" wrapText="1" shrinkToFit="1"/>
    </xf>
    <xf numFmtId="0" fontId="19" fillId="4" borderId="7" xfId="0" applyFont="1" applyFill="1" applyBorder="1" applyAlignment="1">
      <alignment horizontal="left" vertical="center" wrapText="1" shrinkToFit="1"/>
    </xf>
    <xf numFmtId="0" fontId="0" fillId="4" borderId="2" xfId="0" applyFill="1" applyBorder="1" applyAlignment="1">
      <alignment horizontal="center" vertical="center" shrinkToFit="1"/>
    </xf>
    <xf numFmtId="0" fontId="0" fillId="4" borderId="3" xfId="0" applyFill="1" applyBorder="1" applyAlignment="1">
      <alignment horizontal="center" vertical="center" shrinkToFit="1"/>
    </xf>
    <xf numFmtId="0" fontId="0" fillId="4" borderId="2" xfId="0" applyFill="1" applyBorder="1" applyAlignment="1">
      <alignment horizontal="right" vertical="center" shrinkToFit="1"/>
    </xf>
    <xf numFmtId="0" fontId="0" fillId="4" borderId="4" xfId="0" applyFill="1" applyBorder="1" applyAlignment="1">
      <alignment horizontal="right" vertical="center" shrinkToFit="1"/>
    </xf>
    <xf numFmtId="0" fontId="0" fillId="4" borderId="12" xfId="0" applyFill="1" applyBorder="1" applyAlignment="1">
      <alignment horizontal="center" vertical="center" shrinkToFit="1"/>
    </xf>
    <xf numFmtId="0" fontId="0" fillId="4" borderId="15" xfId="0" applyFill="1" applyBorder="1" applyAlignment="1">
      <alignment horizontal="center" vertical="center" shrinkToFit="1"/>
    </xf>
    <xf numFmtId="3" fontId="19" fillId="4" borderId="8" xfId="1" applyNumberFormat="1" applyFont="1" applyFill="1" applyBorder="1" applyAlignment="1" applyProtection="1">
      <alignment horizontal="right" shrinkToFit="1"/>
    </xf>
    <xf numFmtId="3" fontId="19" fillId="4" borderId="10" xfId="1" applyNumberFormat="1" applyFont="1" applyFill="1" applyBorder="1" applyAlignment="1" applyProtection="1">
      <alignment horizontal="right" shrinkToFit="1"/>
    </xf>
    <xf numFmtId="3" fontId="19" fillId="4" borderId="5" xfId="1" applyNumberFormat="1" applyFont="1" applyFill="1" applyBorder="1" applyAlignment="1" applyProtection="1">
      <alignment horizontal="right" shrinkToFit="1"/>
    </xf>
    <xf numFmtId="3" fontId="19" fillId="4" borderId="6" xfId="1" applyNumberFormat="1" applyFont="1" applyFill="1" applyBorder="1" applyAlignment="1" applyProtection="1">
      <alignment horizontal="right" shrinkToFit="1"/>
    </xf>
    <xf numFmtId="38" fontId="19" fillId="4" borderId="8" xfId="1" applyFont="1" applyFill="1" applyBorder="1" applyAlignment="1" applyProtection="1">
      <alignment horizontal="right" shrinkToFit="1"/>
    </xf>
    <xf numFmtId="38" fontId="19" fillId="4" borderId="11" xfId="1" applyFont="1" applyFill="1" applyBorder="1" applyAlignment="1" applyProtection="1">
      <alignment horizontal="right" shrinkToFit="1"/>
    </xf>
    <xf numFmtId="38" fontId="19" fillId="4" borderId="5" xfId="1" applyFont="1" applyFill="1" applyBorder="1" applyAlignment="1" applyProtection="1">
      <alignment horizontal="right" shrinkToFit="1"/>
    </xf>
    <xf numFmtId="38" fontId="19" fillId="4" borderId="7" xfId="1" applyFont="1" applyFill="1" applyBorder="1" applyAlignment="1" applyProtection="1">
      <alignment horizontal="right" shrinkToFit="1"/>
    </xf>
    <xf numFmtId="0" fontId="0" fillId="4" borderId="9" xfId="0" applyFill="1" applyBorder="1" applyAlignment="1">
      <alignment horizontal="center" vertical="center" shrinkToFit="1"/>
    </xf>
    <xf numFmtId="38" fontId="19" fillId="4" borderId="1" xfId="1" applyFont="1" applyFill="1" applyBorder="1" applyAlignment="1" applyProtection="1">
      <alignment horizontal="right" shrinkToFit="1"/>
    </xf>
    <xf numFmtId="178" fontId="8" fillId="2" borderId="1" xfId="0" applyNumberFormat="1" applyFont="1" applyFill="1" applyBorder="1" applyAlignment="1">
      <alignment horizontal="center" vertical="center" shrinkToFit="1"/>
    </xf>
    <xf numFmtId="0" fontId="21" fillId="4" borderId="2" xfId="0" applyFont="1" applyFill="1" applyBorder="1" applyAlignment="1">
      <alignment horizontal="right" vertical="center" shrinkToFit="1"/>
    </xf>
    <xf numFmtId="0" fontId="21" fillId="4" borderId="3" xfId="0" applyFont="1" applyFill="1" applyBorder="1" applyAlignment="1">
      <alignment horizontal="right"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0" fillId="4" borderId="11" xfId="0" applyFill="1" applyBorder="1" applyAlignment="1">
      <alignment horizontal="left" vertical="center" shrinkToFit="1"/>
    </xf>
    <xf numFmtId="0" fontId="8" fillId="4" borderId="10" xfId="0" applyFont="1" applyFill="1" applyBorder="1" applyAlignment="1">
      <alignment horizontal="left" vertical="center" shrinkToFit="1"/>
    </xf>
    <xf numFmtId="0" fontId="8" fillId="4" borderId="11" xfId="0" applyFont="1" applyFill="1" applyBorder="1" applyAlignment="1">
      <alignment horizontal="left" vertical="center" shrinkToFit="1"/>
    </xf>
    <xf numFmtId="38" fontId="21" fillId="4" borderId="2" xfId="1" applyFont="1" applyFill="1" applyBorder="1" applyAlignment="1" applyProtection="1">
      <alignment vertical="center" shrinkToFit="1"/>
    </xf>
    <xf numFmtId="38" fontId="21" fillId="4" borderId="3" xfId="1" applyFont="1" applyFill="1" applyBorder="1" applyAlignment="1" applyProtection="1">
      <alignment vertical="center" shrinkToFit="1"/>
    </xf>
    <xf numFmtId="179" fontId="2" fillId="4" borderId="1" xfId="0" applyNumberFormat="1" applyFont="1" applyFill="1" applyBorder="1" applyAlignment="1">
      <alignment horizontal="center" vertical="center" shrinkToFit="1"/>
    </xf>
    <xf numFmtId="179" fontId="2" fillId="4" borderId="1" xfId="0" applyNumberFormat="1" applyFont="1" applyFill="1" applyBorder="1" applyAlignment="1">
      <alignment horizontal="right" vertical="center" shrinkToFit="1"/>
    </xf>
    <xf numFmtId="0" fontId="8" fillId="4" borderId="2" xfId="0" applyFont="1" applyFill="1" applyBorder="1" applyAlignment="1">
      <alignment horizontal="right" vertical="center" shrinkToFit="1"/>
    </xf>
    <xf numFmtId="0" fontId="8" fillId="4" borderId="3" xfId="0" applyFont="1" applyFill="1" applyBorder="1" applyAlignment="1">
      <alignment horizontal="right" vertical="center" shrinkToFit="1"/>
    </xf>
    <xf numFmtId="0" fontId="8" fillId="4" borderId="4" xfId="0" applyFont="1" applyFill="1" applyBorder="1" applyAlignment="1">
      <alignment horizontal="right" vertical="center" shrinkToFit="1"/>
    </xf>
    <xf numFmtId="0" fontId="8" fillId="2" borderId="8"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1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19" fillId="4" borderId="2" xfId="0" applyFont="1" applyFill="1" applyBorder="1" applyAlignment="1">
      <alignment vertical="center" shrinkToFit="1"/>
    </xf>
    <xf numFmtId="0" fontId="19" fillId="4" borderId="3" xfId="0" applyFont="1" applyFill="1" applyBorder="1" applyAlignment="1">
      <alignment vertical="center" shrinkToFit="1"/>
    </xf>
    <xf numFmtId="0" fontId="19" fillId="4" borderId="4" xfId="0" applyFont="1" applyFill="1" applyBorder="1" applyAlignment="1">
      <alignment vertical="center" shrinkToFit="1"/>
    </xf>
    <xf numFmtId="0" fontId="8" fillId="4" borderId="2" xfId="0" applyFont="1" applyFill="1" applyBorder="1" applyAlignment="1">
      <alignment horizontal="center" vertical="center" shrinkToFit="1"/>
    </xf>
    <xf numFmtId="0" fontId="8" fillId="4" borderId="3"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0" fillId="4" borderId="6" xfId="0" applyFill="1" applyBorder="1" applyAlignment="1">
      <alignment horizontal="left" vertical="center" shrinkToFit="1"/>
    </xf>
    <xf numFmtId="0" fontId="0" fillId="4" borderId="7" xfId="0" applyFill="1" applyBorder="1" applyAlignment="1">
      <alignment horizontal="left" vertical="center" shrinkToFit="1"/>
    </xf>
    <xf numFmtId="0" fontId="19"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6" fillId="2" borderId="1" xfId="0" applyFont="1" applyFill="1" applyBorder="1" applyAlignment="1">
      <alignment horizontal="center" vertical="center" wrapText="1" shrinkToFit="1"/>
    </xf>
    <xf numFmtId="178" fontId="6" fillId="2" borderId="1" xfId="0" applyNumberFormat="1" applyFont="1" applyFill="1" applyBorder="1" applyAlignment="1">
      <alignment horizontal="center" vertical="center" shrinkToFit="1"/>
    </xf>
    <xf numFmtId="178" fontId="6" fillId="2" borderId="2" xfId="0" applyNumberFormat="1" applyFont="1" applyFill="1" applyBorder="1" applyAlignment="1">
      <alignment horizontal="center" vertical="center" shrinkToFit="1"/>
    </xf>
    <xf numFmtId="178" fontId="6" fillId="2" borderId="3" xfId="0" applyNumberFormat="1" applyFont="1" applyFill="1" applyBorder="1" applyAlignment="1">
      <alignment horizontal="center" vertical="center" shrinkToFit="1"/>
    </xf>
    <xf numFmtId="178" fontId="6" fillId="2" borderId="4" xfId="0" applyNumberFormat="1" applyFont="1" applyFill="1" applyBorder="1" applyAlignment="1">
      <alignment horizontal="center" vertical="center" shrinkToFit="1"/>
    </xf>
    <xf numFmtId="3" fontId="19" fillId="4" borderId="8" xfId="0" applyNumberFormat="1" applyFont="1" applyFill="1" applyBorder="1" applyAlignment="1">
      <alignment horizontal="right" vertical="center" shrinkToFit="1"/>
    </xf>
    <xf numFmtId="3" fontId="19" fillId="4" borderId="10" xfId="0" applyNumberFormat="1" applyFont="1" applyFill="1" applyBorder="1" applyAlignment="1">
      <alignment horizontal="right" vertical="center" shrinkToFit="1"/>
    </xf>
    <xf numFmtId="3" fontId="19" fillId="4" borderId="5" xfId="0" applyNumberFormat="1" applyFont="1" applyFill="1" applyBorder="1" applyAlignment="1">
      <alignment horizontal="right" vertical="center" shrinkToFit="1"/>
    </xf>
    <xf numFmtId="3" fontId="19" fillId="4" borderId="6" xfId="0" applyNumberFormat="1" applyFont="1" applyFill="1" applyBorder="1" applyAlignment="1">
      <alignment horizontal="right" vertical="center" shrinkToFit="1"/>
    </xf>
    <xf numFmtId="3" fontId="0" fillId="4" borderId="10" xfId="0" applyNumberFormat="1" applyFill="1" applyBorder="1" applyAlignment="1">
      <alignment horizontal="center" vertical="center" shrinkToFit="1"/>
    </xf>
    <xf numFmtId="3" fontId="0" fillId="4" borderId="11" xfId="0" applyNumberFormat="1" applyFill="1" applyBorder="1" applyAlignment="1">
      <alignment horizontal="center" vertical="center" shrinkToFit="1"/>
    </xf>
    <xf numFmtId="3" fontId="0" fillId="4" borderId="6" xfId="0" applyNumberFormat="1" applyFill="1" applyBorder="1" applyAlignment="1">
      <alignment horizontal="center" vertical="center" shrinkToFit="1"/>
    </xf>
    <xf numFmtId="3" fontId="0" fillId="4" borderId="7" xfId="0" applyNumberFormat="1" applyFill="1" applyBorder="1" applyAlignment="1">
      <alignment horizontal="center" vertical="center" shrinkToFit="1"/>
    </xf>
    <xf numFmtId="177" fontId="19" fillId="4" borderId="3" xfId="0" applyNumberFormat="1" applyFont="1" applyFill="1" applyBorder="1" applyAlignment="1">
      <alignment horizontal="center" vertical="center" shrinkToFit="1"/>
    </xf>
    <xf numFmtId="177" fontId="19" fillId="4" borderId="4" xfId="0" applyNumberFormat="1" applyFont="1" applyFill="1" applyBorder="1" applyAlignment="1">
      <alignment horizontal="center" vertical="center" shrinkToFit="1"/>
    </xf>
    <xf numFmtId="0" fontId="8" fillId="2" borderId="1" xfId="0" applyFont="1" applyFill="1" applyBorder="1" applyAlignment="1">
      <alignment horizontal="center" vertical="center" wrapText="1"/>
    </xf>
    <xf numFmtId="177" fontId="19" fillId="4" borderId="2" xfId="0" applyNumberFormat="1" applyFont="1" applyFill="1" applyBorder="1" applyAlignment="1">
      <alignment horizontal="center" vertical="center" shrinkToFit="1"/>
    </xf>
    <xf numFmtId="0" fontId="8" fillId="2" borderId="8"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0" fontId="8" fillId="2" borderId="0" xfId="0" applyFont="1" applyFill="1" applyAlignment="1">
      <alignment horizontal="center" vertical="center" wrapText="1" shrinkToFit="1"/>
    </xf>
    <xf numFmtId="0" fontId="8" fillId="2" borderId="14"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0" fontId="8" fillId="2" borderId="6"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0" fillId="4" borderId="6" xfId="0" applyFill="1" applyBorder="1" applyAlignment="1">
      <alignment horizontal="right" vertical="center"/>
    </xf>
    <xf numFmtId="0" fontId="0" fillId="4" borderId="7" xfId="0" applyFill="1" applyBorder="1" applyAlignment="1">
      <alignment horizontal="right" vertical="center"/>
    </xf>
    <xf numFmtId="0" fontId="8" fillId="4" borderId="2" xfId="0" applyFont="1" applyFill="1" applyBorder="1" applyAlignment="1">
      <alignment horizontal="left" vertical="center" shrinkToFit="1"/>
    </xf>
    <xf numFmtId="0" fontId="8" fillId="4" borderId="3" xfId="0" applyFont="1" applyFill="1" applyBorder="1" applyAlignment="1">
      <alignment horizontal="left" vertical="center" shrinkToFit="1"/>
    </xf>
    <xf numFmtId="0" fontId="8" fillId="4" borderId="4" xfId="0" applyFont="1" applyFill="1" applyBorder="1" applyAlignment="1">
      <alignment horizontal="left" vertical="center" shrinkToFit="1"/>
    </xf>
    <xf numFmtId="0" fontId="13" fillId="3" borderId="6" xfId="0" applyFont="1" applyFill="1" applyBorder="1" applyAlignment="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3" xfId="0" applyFont="1" applyFill="1" applyBorder="1" applyAlignment="1">
      <alignment horizontal="center" vertical="center"/>
    </xf>
    <xf numFmtId="0" fontId="0" fillId="4" borderId="10" xfId="0" applyFill="1" applyBorder="1" applyAlignment="1">
      <alignment vertical="center" shrinkToFit="1"/>
    </xf>
    <xf numFmtId="0" fontId="0" fillId="4" borderId="11" xfId="0" applyFill="1" applyBorder="1" applyAlignment="1">
      <alignment vertical="center" shrinkToFit="1"/>
    </xf>
    <xf numFmtId="0" fontId="8" fillId="2" borderId="1" xfId="0" applyFont="1" applyFill="1" applyBorder="1" applyAlignment="1">
      <alignment horizontal="center" vertical="center" textRotation="255" shrinkToFit="1"/>
    </xf>
    <xf numFmtId="0" fontId="19" fillId="4" borderId="8" xfId="0" applyFont="1" applyFill="1" applyBorder="1" applyAlignment="1">
      <alignment horizontal="left" vertical="center" shrinkToFit="1"/>
    </xf>
    <xf numFmtId="0" fontId="19" fillId="4" borderId="10" xfId="0" applyFont="1" applyFill="1" applyBorder="1" applyAlignment="1">
      <alignment horizontal="left" vertical="center" shrinkToFit="1"/>
    </xf>
    <xf numFmtId="0" fontId="8" fillId="4" borderId="1" xfId="0" applyFont="1" applyFill="1" applyBorder="1" applyAlignment="1">
      <alignment horizontal="center" vertical="center" shrinkToFit="1"/>
    </xf>
    <xf numFmtId="186" fontId="19" fillId="4" borderId="8" xfId="0" applyNumberFormat="1" applyFont="1" applyFill="1" applyBorder="1" applyAlignment="1">
      <alignment horizontal="center" vertical="center" shrinkToFit="1"/>
    </xf>
    <xf numFmtId="186" fontId="19" fillId="4" borderId="10" xfId="0" applyNumberFormat="1" applyFont="1" applyFill="1" applyBorder="1" applyAlignment="1">
      <alignment horizontal="center" vertical="center" shrinkToFit="1"/>
    </xf>
    <xf numFmtId="186" fontId="19" fillId="4" borderId="11" xfId="0" applyNumberFormat="1" applyFont="1" applyFill="1" applyBorder="1" applyAlignment="1">
      <alignment horizontal="center" vertical="center" shrinkToFit="1"/>
    </xf>
    <xf numFmtId="186" fontId="19" fillId="4" borderId="5" xfId="0" applyNumberFormat="1" applyFont="1" applyFill="1" applyBorder="1" applyAlignment="1">
      <alignment horizontal="center" vertical="center" shrinkToFit="1"/>
    </xf>
    <xf numFmtId="186" fontId="19" fillId="4" borderId="6" xfId="0" applyNumberFormat="1" applyFont="1" applyFill="1" applyBorder="1" applyAlignment="1">
      <alignment horizontal="center" vertical="center" shrinkToFit="1"/>
    </xf>
    <xf numFmtId="186" fontId="19" fillId="4" borderId="7" xfId="0" applyNumberFormat="1" applyFont="1" applyFill="1" applyBorder="1" applyAlignment="1">
      <alignment horizontal="center" vertical="center" shrinkToFit="1"/>
    </xf>
    <xf numFmtId="0" fontId="0" fillId="4" borderId="8"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3" xfId="0" applyFill="1" applyBorder="1" applyAlignment="1">
      <alignment horizontal="center" vertical="center"/>
    </xf>
    <xf numFmtId="0" fontId="0" fillId="4" borderId="0" xfId="0" applyFill="1" applyAlignment="1">
      <alignment horizontal="center" vertical="center"/>
    </xf>
    <xf numFmtId="0" fontId="0" fillId="4" borderId="14" xfId="0"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8" fillId="2" borderId="1" xfId="0" applyFont="1" applyFill="1" applyBorder="1" applyAlignment="1">
      <alignment horizontal="center" vertical="center" shrinkToFit="1"/>
    </xf>
    <xf numFmtId="0" fontId="19" fillId="4" borderId="8"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3" xfId="0" applyFont="1" applyFill="1" applyBorder="1" applyAlignment="1">
      <alignment horizontal="left" vertical="center" wrapText="1"/>
    </xf>
    <xf numFmtId="0" fontId="19" fillId="4" borderId="5" xfId="0" applyFont="1" applyFill="1" applyBorder="1" applyAlignment="1">
      <alignment horizontal="left" vertical="center" wrapText="1"/>
    </xf>
    <xf numFmtId="0" fontId="19" fillId="4" borderId="6" xfId="0" applyFont="1" applyFill="1" applyBorder="1" applyAlignment="1">
      <alignment horizontal="left" vertical="center" wrapText="1"/>
    </xf>
    <xf numFmtId="0" fontId="24" fillId="4" borderId="8"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14"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11" fillId="10" borderId="0" xfId="0" applyFont="1" applyFill="1" applyAlignment="1">
      <alignment horizontal="left" vertical="center"/>
    </xf>
    <xf numFmtId="186" fontId="16" fillId="4" borderId="0" xfId="0" applyNumberFormat="1" applyFont="1" applyFill="1" applyAlignment="1">
      <alignment horizontal="right" vertical="center" shrinkToFit="1"/>
    </xf>
    <xf numFmtId="0" fontId="0" fillId="4" borderId="8" xfId="0" applyFill="1" applyBorder="1" applyAlignment="1">
      <alignment horizontal="center" vertical="center" shrinkToFit="1"/>
    </xf>
    <xf numFmtId="0" fontId="0" fillId="4" borderId="10" xfId="0" applyFill="1" applyBorder="1" applyAlignment="1">
      <alignment horizontal="center" vertical="center" shrinkToFit="1"/>
    </xf>
    <xf numFmtId="0" fontId="0" fillId="4" borderId="11" xfId="0" applyFill="1" applyBorder="1" applyAlignment="1">
      <alignment horizontal="center" vertical="center" shrinkToFit="1"/>
    </xf>
    <xf numFmtId="0" fontId="0" fillId="4" borderId="5" xfId="0" applyFill="1" applyBorder="1" applyAlignment="1">
      <alignment horizontal="center" vertical="center" shrinkToFit="1"/>
    </xf>
    <xf numFmtId="0" fontId="0" fillId="4" borderId="6" xfId="0" applyFill="1" applyBorder="1" applyAlignment="1">
      <alignment horizontal="center" vertical="center" shrinkToFit="1"/>
    </xf>
    <xf numFmtId="0" fontId="0" fillId="4" borderId="7" xfId="0" applyFill="1" applyBorder="1" applyAlignment="1">
      <alignment horizontal="center" vertical="center" shrinkToFit="1"/>
    </xf>
    <xf numFmtId="58" fontId="42" fillId="6" borderId="6" xfId="4" applyNumberFormat="1" applyFont="1" applyFill="1" applyBorder="1" applyAlignment="1">
      <alignment horizontal="center" vertical="center" shrinkToFit="1"/>
    </xf>
    <xf numFmtId="0" fontId="23" fillId="4" borderId="2" xfId="0" applyFont="1" applyFill="1" applyBorder="1" applyAlignment="1" applyProtection="1">
      <alignment horizontal="right" vertical="center" shrinkToFit="1"/>
      <protection locked="0"/>
    </xf>
    <xf numFmtId="0" fontId="23" fillId="4" borderId="3" xfId="0" applyFont="1" applyFill="1" applyBorder="1" applyAlignment="1" applyProtection="1">
      <alignment horizontal="right" vertical="center" shrinkToFit="1"/>
      <protection locked="0"/>
    </xf>
    <xf numFmtId="3" fontId="0" fillId="4" borderId="8" xfId="1" applyNumberFormat="1" applyFont="1" applyFill="1" applyBorder="1" applyAlignment="1" applyProtection="1">
      <alignment horizontal="right" shrinkToFit="1"/>
      <protection locked="0"/>
    </xf>
    <xf numFmtId="3" fontId="0" fillId="4" borderId="10" xfId="1" applyNumberFormat="1" applyFont="1" applyFill="1" applyBorder="1" applyAlignment="1" applyProtection="1">
      <alignment horizontal="right" shrinkToFit="1"/>
      <protection locked="0"/>
    </xf>
    <xf numFmtId="3" fontId="0" fillId="4" borderId="5" xfId="1" applyNumberFormat="1" applyFont="1" applyFill="1" applyBorder="1" applyAlignment="1" applyProtection="1">
      <alignment horizontal="right" shrinkToFit="1"/>
      <protection locked="0"/>
    </xf>
    <xf numFmtId="3" fontId="0" fillId="4" borderId="6" xfId="1" applyNumberFormat="1" applyFont="1" applyFill="1" applyBorder="1" applyAlignment="1" applyProtection="1">
      <alignment horizontal="right" shrinkToFit="1"/>
      <protection locked="0"/>
    </xf>
    <xf numFmtId="0" fontId="4" fillId="4" borderId="2" xfId="0" applyFont="1" applyFill="1" applyBorder="1" applyAlignment="1" applyProtection="1">
      <alignment horizontal="left" vertical="center" shrinkToFit="1"/>
      <protection locked="0"/>
    </xf>
    <xf numFmtId="0" fontId="4" fillId="4" borderId="3" xfId="0" applyFont="1" applyFill="1" applyBorder="1" applyAlignment="1" applyProtection="1">
      <alignment horizontal="left" vertical="center" shrinkToFit="1"/>
      <protection locked="0"/>
    </xf>
    <xf numFmtId="0" fontId="4" fillId="4" borderId="4" xfId="0" applyFont="1" applyFill="1" applyBorder="1" applyAlignment="1" applyProtection="1">
      <alignment horizontal="left" vertical="center" shrinkToFit="1"/>
      <protection locked="0"/>
    </xf>
    <xf numFmtId="38" fontId="2" fillId="4" borderId="2" xfId="1" applyFont="1" applyFill="1" applyBorder="1" applyAlignment="1" applyProtection="1">
      <alignment vertical="center" shrinkToFit="1"/>
      <protection locked="0"/>
    </xf>
    <xf numFmtId="38" fontId="2" fillId="4" borderId="3" xfId="1" applyFont="1" applyFill="1" applyBorder="1" applyAlignment="1" applyProtection="1">
      <alignment vertical="center" shrinkToFit="1"/>
      <protection locked="0"/>
    </xf>
    <xf numFmtId="0" fontId="23" fillId="4" borderId="2" xfId="0" quotePrefix="1" applyFont="1" applyFill="1" applyBorder="1" applyAlignment="1" applyProtection="1">
      <alignment horizontal="right" vertical="center" shrinkToFit="1"/>
      <protection locked="0"/>
    </xf>
    <xf numFmtId="0" fontId="8" fillId="4" borderId="8" xfId="0" applyFont="1" applyFill="1" applyBorder="1" applyAlignment="1" applyProtection="1">
      <alignment horizontal="left" vertical="center" shrinkToFit="1"/>
      <protection locked="0"/>
    </xf>
    <xf numFmtId="0" fontId="8" fillId="4" borderId="10" xfId="0" applyFont="1" applyFill="1" applyBorder="1" applyAlignment="1" applyProtection="1">
      <alignment horizontal="left" vertical="center" shrinkToFit="1"/>
      <protection locked="0"/>
    </xf>
    <xf numFmtId="58" fontId="42" fillId="6" borderId="8" xfId="4" applyNumberFormat="1" applyFont="1" applyFill="1" applyBorder="1" applyAlignment="1">
      <alignment horizontal="center" vertical="center" shrinkToFit="1"/>
    </xf>
    <xf numFmtId="58" fontId="42" fillId="6" borderId="10" xfId="4" applyNumberFormat="1" applyFont="1" applyFill="1" applyBorder="1" applyAlignment="1">
      <alignment horizontal="center" vertical="center" shrinkToFit="1"/>
    </xf>
    <xf numFmtId="58" fontId="42" fillId="6" borderId="11" xfId="4" applyNumberFormat="1" applyFont="1" applyFill="1" applyBorder="1" applyAlignment="1">
      <alignment horizontal="center" vertical="center" shrinkToFit="1"/>
    </xf>
    <xf numFmtId="58" fontId="42" fillId="6" borderId="5" xfId="4" applyNumberFormat="1" applyFont="1" applyFill="1" applyBorder="1" applyAlignment="1">
      <alignment horizontal="center" vertical="center" shrinkToFit="1"/>
    </xf>
    <xf numFmtId="58" fontId="42" fillId="6" borderId="7" xfId="4" applyNumberFormat="1" applyFont="1" applyFill="1" applyBorder="1" applyAlignment="1">
      <alignment horizontal="center" vertical="center" shrinkToFit="1"/>
    </xf>
    <xf numFmtId="0" fontId="8" fillId="4" borderId="2" xfId="0" applyFont="1" applyFill="1" applyBorder="1" applyAlignment="1" applyProtection="1">
      <alignment horizontal="left" vertical="center" shrinkToFit="1"/>
      <protection locked="0"/>
    </xf>
    <xf numFmtId="0" fontId="8" fillId="4" borderId="3" xfId="0" applyFont="1" applyFill="1" applyBorder="1" applyAlignment="1" applyProtection="1">
      <alignment horizontal="left" vertical="center" shrinkToFit="1"/>
      <protection locked="0"/>
    </xf>
    <xf numFmtId="186" fontId="5" fillId="4" borderId="3" xfId="0" applyNumberFormat="1" applyFont="1" applyFill="1" applyBorder="1" applyAlignment="1" applyProtection="1">
      <alignment horizontal="center" vertical="center" shrinkToFit="1"/>
      <protection locked="0"/>
    </xf>
    <xf numFmtId="186" fontId="5" fillId="4" borderId="4" xfId="0" applyNumberFormat="1" applyFont="1" applyFill="1" applyBorder="1" applyAlignment="1" applyProtection="1">
      <alignment horizontal="center" vertical="center" shrinkToFit="1"/>
      <protection locked="0"/>
    </xf>
    <xf numFmtId="177" fontId="8" fillId="4" borderId="3" xfId="0" applyNumberFormat="1" applyFont="1" applyFill="1" applyBorder="1" applyAlignment="1" applyProtection="1">
      <alignment horizontal="center" vertical="center" shrinkToFit="1"/>
      <protection locked="0"/>
    </xf>
    <xf numFmtId="177" fontId="8" fillId="4" borderId="4" xfId="0" applyNumberFormat="1" applyFont="1" applyFill="1" applyBorder="1" applyAlignment="1" applyProtection="1">
      <alignment horizontal="center" vertical="center" shrinkToFit="1"/>
      <protection locked="0"/>
    </xf>
    <xf numFmtId="176" fontId="8" fillId="4" borderId="3" xfId="0" applyNumberFormat="1" applyFont="1" applyFill="1" applyBorder="1" applyAlignment="1" applyProtection="1">
      <alignment horizontal="center" vertical="center" shrinkToFit="1"/>
      <protection locked="0"/>
    </xf>
    <xf numFmtId="0" fontId="8" fillId="4" borderId="4" xfId="0" applyFont="1" applyFill="1" applyBorder="1" applyAlignment="1" applyProtection="1">
      <alignment horizontal="left" vertical="center" shrinkToFit="1"/>
      <protection locked="0"/>
    </xf>
    <xf numFmtId="177" fontId="8" fillId="4" borderId="2" xfId="0" applyNumberFormat="1" applyFont="1" applyFill="1" applyBorder="1" applyAlignment="1" applyProtection="1">
      <alignment horizontal="center" vertical="center" shrinkToFit="1"/>
      <protection locked="0"/>
    </xf>
    <xf numFmtId="0" fontId="9" fillId="4" borderId="1" xfId="0" applyFont="1" applyFill="1" applyBorder="1" applyAlignment="1">
      <alignment horizontal="center" vertical="center" wrapText="1"/>
    </xf>
    <xf numFmtId="0" fontId="8" fillId="4" borderId="8" xfId="0" applyFont="1" applyFill="1" applyBorder="1" applyAlignment="1" applyProtection="1">
      <alignment horizontal="left" vertical="center" wrapText="1"/>
      <protection locked="0"/>
    </xf>
    <xf numFmtId="0" fontId="8" fillId="4" borderId="10" xfId="0" applyFont="1" applyFill="1" applyBorder="1" applyAlignment="1" applyProtection="1">
      <alignment horizontal="left" vertical="center" wrapText="1"/>
      <protection locked="0"/>
    </xf>
    <xf numFmtId="0" fontId="8" fillId="4" borderId="13"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left" vertical="center" wrapText="1"/>
      <protection locked="0"/>
    </xf>
    <xf numFmtId="0" fontId="11" fillId="3" borderId="0" xfId="0" applyFont="1" applyFill="1" applyAlignment="1">
      <alignment horizontal="left" vertical="center"/>
    </xf>
    <xf numFmtId="0" fontId="4" fillId="4" borderId="8" xfId="0" applyFont="1" applyFill="1" applyBorder="1" applyAlignment="1" applyProtection="1">
      <alignment horizontal="left" vertical="center" wrapText="1" shrinkToFit="1"/>
      <protection locked="0"/>
    </xf>
    <xf numFmtId="0" fontId="4" fillId="4" borderId="10" xfId="0" applyFont="1" applyFill="1" applyBorder="1" applyAlignment="1" applyProtection="1">
      <alignment horizontal="left" vertical="center" wrapText="1" shrinkToFit="1"/>
      <protection locked="0"/>
    </xf>
    <xf numFmtId="0" fontId="4" fillId="4" borderId="11" xfId="0" applyFont="1" applyFill="1" applyBorder="1" applyAlignment="1" applyProtection="1">
      <alignment horizontal="left" vertical="center" wrapText="1" shrinkToFit="1"/>
      <protection locked="0"/>
    </xf>
    <xf numFmtId="0" fontId="4" fillId="4" borderId="5" xfId="0" applyFont="1" applyFill="1" applyBorder="1" applyAlignment="1" applyProtection="1">
      <alignment horizontal="left" vertical="center" wrapText="1" shrinkToFit="1"/>
      <protection locked="0"/>
    </xf>
    <xf numFmtId="0" fontId="4" fillId="4" borderId="6" xfId="0" applyFont="1" applyFill="1" applyBorder="1" applyAlignment="1" applyProtection="1">
      <alignment horizontal="left" vertical="center" wrapText="1" shrinkToFit="1"/>
      <protection locked="0"/>
    </xf>
    <xf numFmtId="0" fontId="4" fillId="4" borderId="7" xfId="0" applyFont="1" applyFill="1" applyBorder="1" applyAlignment="1" applyProtection="1">
      <alignment horizontal="left" vertical="center" wrapText="1" shrinkToFit="1"/>
      <protection locked="0"/>
    </xf>
    <xf numFmtId="0" fontId="0" fillId="4" borderId="2" xfId="0" applyFill="1" applyBorder="1" applyAlignment="1" applyProtection="1">
      <alignment horizontal="left" vertical="center" shrinkToFit="1"/>
      <protection locked="0"/>
    </xf>
    <xf numFmtId="0" fontId="0" fillId="4" borderId="3" xfId="0" applyFill="1" applyBorder="1" applyAlignment="1" applyProtection="1">
      <alignment horizontal="left" vertical="center" shrinkToFit="1"/>
      <protection locked="0"/>
    </xf>
    <xf numFmtId="38" fontId="0" fillId="4" borderId="8" xfId="1" applyFont="1" applyFill="1" applyBorder="1" applyAlignment="1" applyProtection="1">
      <alignment horizontal="right" shrinkToFit="1"/>
      <protection locked="0"/>
    </xf>
    <xf numFmtId="38" fontId="0" fillId="4" borderId="11" xfId="1" applyFont="1" applyFill="1" applyBorder="1" applyAlignment="1" applyProtection="1">
      <alignment horizontal="right" shrinkToFit="1"/>
      <protection locked="0"/>
    </xf>
    <xf numFmtId="38" fontId="0" fillId="4" borderId="5" xfId="1" applyFont="1" applyFill="1" applyBorder="1" applyAlignment="1" applyProtection="1">
      <alignment horizontal="right" shrinkToFit="1"/>
      <protection locked="0"/>
    </xf>
    <xf numFmtId="38" fontId="0" fillId="4" borderId="7" xfId="1" applyFont="1" applyFill="1" applyBorder="1" applyAlignment="1" applyProtection="1">
      <alignment horizontal="right" shrinkToFit="1"/>
      <protection locked="0"/>
    </xf>
    <xf numFmtId="38" fontId="0" fillId="4" borderId="1" xfId="1" applyFont="1" applyFill="1" applyBorder="1" applyAlignment="1" applyProtection="1">
      <alignment horizontal="right" shrinkToFit="1"/>
      <protection locked="0"/>
    </xf>
    <xf numFmtId="176" fontId="0" fillId="4" borderId="3" xfId="0" applyNumberFormat="1" applyFill="1" applyBorder="1" applyAlignment="1" applyProtection="1">
      <alignment horizontal="center" vertical="center" shrinkToFit="1"/>
      <protection locked="0"/>
    </xf>
    <xf numFmtId="176" fontId="0" fillId="4" borderId="4" xfId="0" applyNumberFormat="1"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0" fontId="0" fillId="4" borderId="3" xfId="0" applyFill="1" applyBorder="1" applyAlignment="1" applyProtection="1">
      <alignment horizontal="center" vertical="center" shrinkToFit="1"/>
      <protection locked="0"/>
    </xf>
    <xf numFmtId="0" fontId="0" fillId="4" borderId="4" xfId="0" applyFill="1" applyBorder="1" applyAlignment="1" applyProtection="1">
      <alignment horizontal="left" vertical="center" shrinkToFit="1"/>
      <protection locked="0"/>
    </xf>
    <xf numFmtId="0" fontId="23" fillId="4" borderId="8" xfId="0" applyFont="1" applyFill="1" applyBorder="1" applyAlignment="1" applyProtection="1">
      <alignment horizontal="left" vertical="top" wrapText="1"/>
      <protection locked="0"/>
    </xf>
    <xf numFmtId="0" fontId="23" fillId="4" borderId="10" xfId="0" applyFont="1" applyFill="1" applyBorder="1" applyAlignment="1" applyProtection="1">
      <alignment horizontal="left" vertical="top" wrapText="1"/>
      <protection locked="0"/>
    </xf>
    <xf numFmtId="0" fontId="23" fillId="4" borderId="11" xfId="0" applyFont="1" applyFill="1" applyBorder="1" applyAlignment="1" applyProtection="1">
      <alignment horizontal="left" vertical="top" wrapText="1"/>
      <protection locked="0"/>
    </xf>
    <xf numFmtId="0" fontId="23" fillId="4" borderId="13" xfId="0" applyFont="1" applyFill="1" applyBorder="1" applyAlignment="1" applyProtection="1">
      <alignment horizontal="left" vertical="top" wrapText="1"/>
      <protection locked="0"/>
    </xf>
    <xf numFmtId="0" fontId="23" fillId="4" borderId="0" xfId="0" applyFont="1" applyFill="1" applyAlignment="1" applyProtection="1">
      <alignment horizontal="left" vertical="top" wrapText="1"/>
      <protection locked="0"/>
    </xf>
    <xf numFmtId="0" fontId="23" fillId="4" borderId="14" xfId="0" applyFont="1" applyFill="1" applyBorder="1" applyAlignment="1" applyProtection="1">
      <alignment horizontal="left" vertical="top" wrapText="1"/>
      <protection locked="0"/>
    </xf>
    <xf numFmtId="0" fontId="23" fillId="4" borderId="5" xfId="0" applyFont="1" applyFill="1" applyBorder="1" applyAlignment="1" applyProtection="1">
      <alignment horizontal="left" vertical="top" wrapText="1"/>
      <protection locked="0"/>
    </xf>
    <xf numFmtId="0" fontId="23" fillId="4" borderId="6" xfId="0" applyFont="1" applyFill="1" applyBorder="1" applyAlignment="1" applyProtection="1">
      <alignment horizontal="left" vertical="top" wrapText="1"/>
      <protection locked="0"/>
    </xf>
    <xf numFmtId="0" fontId="23" fillId="4" borderId="7" xfId="0" applyFont="1" applyFill="1" applyBorder="1" applyAlignment="1" applyProtection="1">
      <alignment horizontal="left" vertical="top" wrapText="1"/>
      <protection locked="0"/>
    </xf>
    <xf numFmtId="3" fontId="0" fillId="4" borderId="8" xfId="0" applyNumberFormat="1" applyFill="1" applyBorder="1" applyAlignment="1" applyProtection="1">
      <alignment horizontal="right" vertical="center" shrinkToFit="1"/>
      <protection locked="0"/>
    </xf>
    <xf numFmtId="3" fontId="0" fillId="4" borderId="10" xfId="0" applyNumberFormat="1" applyFill="1" applyBorder="1" applyAlignment="1" applyProtection="1">
      <alignment horizontal="right" vertical="center" shrinkToFit="1"/>
      <protection locked="0"/>
    </xf>
    <xf numFmtId="3" fontId="0" fillId="4" borderId="5" xfId="0" applyNumberFormat="1" applyFill="1" applyBorder="1" applyAlignment="1" applyProtection="1">
      <alignment horizontal="right" vertical="center" shrinkToFit="1"/>
      <protection locked="0"/>
    </xf>
    <xf numFmtId="3" fontId="0" fillId="4" borderId="6" xfId="0" applyNumberFormat="1" applyFill="1" applyBorder="1" applyAlignment="1" applyProtection="1">
      <alignment horizontal="right" vertical="center" shrinkToFit="1"/>
      <protection locked="0"/>
    </xf>
    <xf numFmtId="3" fontId="0" fillId="4" borderId="10" xfId="0" applyNumberFormat="1" applyFill="1" applyBorder="1" applyAlignment="1" applyProtection="1">
      <alignment horizontal="center" vertical="center" shrinkToFit="1"/>
      <protection locked="0"/>
    </xf>
    <xf numFmtId="3" fontId="0" fillId="4" borderId="11" xfId="0" applyNumberFormat="1" applyFill="1" applyBorder="1" applyAlignment="1" applyProtection="1">
      <alignment horizontal="center" vertical="center" shrinkToFit="1"/>
      <protection locked="0"/>
    </xf>
    <xf numFmtId="3" fontId="0" fillId="4" borderId="6" xfId="0" applyNumberFormat="1" applyFill="1" applyBorder="1" applyAlignment="1" applyProtection="1">
      <alignment horizontal="center" vertical="center" shrinkToFit="1"/>
      <protection locked="0"/>
    </xf>
    <xf numFmtId="3" fontId="0" fillId="4" borderId="7" xfId="0" applyNumberFormat="1" applyFill="1" applyBorder="1" applyAlignment="1" applyProtection="1">
      <alignment horizontal="center" vertical="center" shrinkToFit="1"/>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8" fillId="4" borderId="2" xfId="0" applyFont="1" applyFill="1" applyBorder="1" applyAlignment="1" applyProtection="1">
      <alignment vertical="center" shrinkToFit="1"/>
      <protection locked="0"/>
    </xf>
    <xf numFmtId="0" fontId="8" fillId="4" borderId="3" xfId="0" applyFont="1" applyFill="1" applyBorder="1" applyAlignment="1" applyProtection="1">
      <alignment vertical="center" shrinkToFit="1"/>
      <protection locked="0"/>
    </xf>
    <xf numFmtId="0" fontId="8" fillId="4" borderId="4" xfId="0" applyFont="1" applyFill="1" applyBorder="1" applyAlignment="1" applyProtection="1">
      <alignment vertical="center" shrinkToFit="1"/>
      <protection locked="0"/>
    </xf>
    <xf numFmtId="3" fontId="0" fillId="4" borderId="2" xfId="1" applyNumberFormat="1" applyFont="1" applyFill="1" applyBorder="1" applyAlignment="1" applyProtection="1">
      <alignment horizontal="right" vertical="center" shrinkToFit="1"/>
      <protection locked="0"/>
    </xf>
    <xf numFmtId="3" fontId="0" fillId="4" borderId="3" xfId="1" applyNumberFormat="1" applyFont="1" applyFill="1" applyBorder="1" applyAlignment="1" applyProtection="1">
      <alignment horizontal="right" vertical="center" shrinkToFit="1"/>
      <protection locked="0"/>
    </xf>
    <xf numFmtId="0" fontId="26" fillId="4" borderId="0" xfId="0" applyFont="1" applyFill="1" applyAlignment="1">
      <alignment horizontal="left" vertical="top" shrinkToFit="1"/>
    </xf>
    <xf numFmtId="0" fontId="26" fillId="4" borderId="14" xfId="0" applyFont="1" applyFill="1" applyBorder="1" applyAlignment="1">
      <alignment horizontal="left" vertical="top" shrinkToFit="1"/>
    </xf>
    <xf numFmtId="0" fontId="26" fillId="4" borderId="0" xfId="0" applyFont="1" applyFill="1" applyAlignment="1">
      <alignment horizontal="left" vertical="center" shrinkToFit="1"/>
    </xf>
    <xf numFmtId="0" fontId="2" fillId="4" borderId="10" xfId="0" applyFont="1" applyFill="1" applyBorder="1" applyAlignment="1">
      <alignment horizontal="left" vertical="center" shrinkToFit="1"/>
    </xf>
    <xf numFmtId="0" fontId="26" fillId="4" borderId="10" xfId="0" applyFont="1" applyFill="1" applyBorder="1" applyAlignment="1">
      <alignment horizontal="left" vertical="top" shrinkToFit="1"/>
    </xf>
    <xf numFmtId="186" fontId="5" fillId="4" borderId="2" xfId="0" applyNumberFormat="1" applyFont="1" applyFill="1" applyBorder="1" applyAlignment="1" applyProtection="1">
      <alignment horizontal="center" vertical="center" shrinkToFit="1"/>
      <protection locked="0"/>
    </xf>
    <xf numFmtId="0" fontId="4" fillId="4" borderId="1" xfId="3" applyFont="1" applyFill="1" applyBorder="1" applyAlignment="1" applyProtection="1">
      <alignment horizontal="left" vertical="center" shrinkToFit="1"/>
      <protection locked="0"/>
    </xf>
    <xf numFmtId="0" fontId="0" fillId="4" borderId="1" xfId="0" applyFill="1" applyBorder="1" applyAlignment="1" applyProtection="1">
      <alignment horizontal="left" vertical="center" shrinkToFit="1"/>
      <protection locked="0"/>
    </xf>
    <xf numFmtId="183" fontId="0" fillId="4" borderId="1" xfId="0" applyNumberFormat="1" applyFill="1" applyBorder="1" applyAlignment="1" applyProtection="1">
      <alignment horizontal="right" vertical="center" shrinkToFit="1"/>
      <protection locked="0"/>
    </xf>
    <xf numFmtId="0" fontId="0" fillId="4" borderId="1" xfId="0" applyFill="1" applyBorder="1" applyAlignment="1" applyProtection="1">
      <alignment horizontal="center" vertical="center" shrinkToFit="1"/>
      <protection locked="0"/>
    </xf>
    <xf numFmtId="184" fontId="0" fillId="4" borderId="2" xfId="0" applyNumberFormat="1" applyFill="1" applyBorder="1" applyAlignment="1" applyProtection="1">
      <alignment horizontal="center" vertical="center" shrinkToFit="1"/>
      <protection locked="0"/>
    </xf>
    <xf numFmtId="184" fontId="0" fillId="4" borderId="3" xfId="0" applyNumberFormat="1" applyFill="1" applyBorder="1" applyAlignment="1" applyProtection="1">
      <alignment horizontal="center" vertical="center" shrinkToFit="1"/>
      <protection locked="0"/>
    </xf>
    <xf numFmtId="0" fontId="0" fillId="4" borderId="1" xfId="0" applyFill="1" applyBorder="1" applyAlignment="1" applyProtection="1">
      <alignment horizontal="center" vertical="center"/>
      <protection locked="0"/>
    </xf>
    <xf numFmtId="10" fontId="0" fillId="4" borderId="1" xfId="2" applyNumberFormat="1" applyFont="1" applyFill="1" applyBorder="1" applyAlignment="1" applyProtection="1">
      <alignment vertical="center" shrinkToFit="1"/>
      <protection locked="0"/>
    </xf>
    <xf numFmtId="176" fontId="0" fillId="4" borderId="1" xfId="0" applyNumberFormat="1" applyFill="1" applyBorder="1" applyAlignment="1" applyProtection="1">
      <alignment horizontal="center" vertical="center" shrinkToFit="1"/>
      <protection locked="0"/>
    </xf>
    <xf numFmtId="0" fontId="0" fillId="2" borderId="2" xfId="0" applyFill="1" applyBorder="1" applyAlignment="1">
      <alignment horizontal="right" vertical="center" shrinkToFit="1"/>
    </xf>
    <xf numFmtId="0" fontId="0" fillId="2" borderId="3" xfId="0" applyFill="1" applyBorder="1" applyAlignment="1">
      <alignment horizontal="right" vertical="center" shrinkToFit="1"/>
    </xf>
    <xf numFmtId="0" fontId="0" fillId="2" borderId="4" xfId="0" applyFill="1" applyBorder="1" applyAlignment="1">
      <alignment horizontal="right" vertical="center" shrinkToFit="1"/>
    </xf>
    <xf numFmtId="0" fontId="0" fillId="9" borderId="0" xfId="0" applyFill="1" applyAlignment="1">
      <alignment horizontal="center" vertical="center"/>
    </xf>
    <xf numFmtId="0" fontId="4" fillId="4" borderId="2" xfId="3" applyFont="1" applyFill="1" applyBorder="1" applyAlignment="1" applyProtection="1">
      <alignment horizontal="left" vertical="center" shrinkToFit="1"/>
      <protection locked="0"/>
    </xf>
    <xf numFmtId="0" fontId="4" fillId="4" borderId="3" xfId="3" applyFont="1" applyFill="1" applyBorder="1" applyAlignment="1" applyProtection="1">
      <alignment horizontal="left" vertical="center" shrinkToFit="1"/>
      <protection locked="0"/>
    </xf>
    <xf numFmtId="0" fontId="4" fillId="4" borderId="4" xfId="3" applyFont="1" applyFill="1" applyBorder="1" applyAlignment="1" applyProtection="1">
      <alignment horizontal="left" vertical="center" shrinkToFit="1"/>
      <protection locked="0"/>
    </xf>
    <xf numFmtId="3" fontId="0" fillId="4" borderId="2" xfId="0" applyNumberFormat="1" applyFill="1" applyBorder="1" applyAlignment="1" applyProtection="1">
      <alignment horizontal="right" vertical="center" shrinkToFit="1"/>
      <protection locked="0"/>
    </xf>
    <xf numFmtId="3" fontId="0" fillId="4" borderId="3" xfId="0" applyNumberFormat="1" applyFill="1" applyBorder="1" applyAlignment="1" applyProtection="1">
      <alignment horizontal="right" vertical="center" shrinkToFit="1"/>
      <protection locked="0"/>
    </xf>
    <xf numFmtId="186" fontId="5" fillId="9" borderId="0" xfId="0" applyNumberFormat="1" applyFont="1" applyFill="1" applyAlignment="1">
      <alignment horizontal="right" vertical="center" shrinkToFit="1"/>
    </xf>
    <xf numFmtId="0" fontId="0" fillId="4" borderId="6" xfId="0" applyFill="1" applyBorder="1" applyAlignment="1" applyProtection="1">
      <alignment horizontal="left" vertical="center" shrinkToFit="1"/>
      <protection locked="0"/>
    </xf>
    <xf numFmtId="181" fontId="0" fillId="4" borderId="2" xfId="0" applyNumberFormat="1" applyFill="1" applyBorder="1" applyAlignment="1" applyProtection="1">
      <alignment horizontal="center" vertical="center" shrinkToFit="1"/>
      <protection locked="0"/>
    </xf>
    <xf numFmtId="181" fontId="0" fillId="4" borderId="4" xfId="0" applyNumberFormat="1" applyFill="1" applyBorder="1" applyAlignment="1" applyProtection="1">
      <alignment horizontal="center" vertical="center" shrinkToFit="1"/>
      <protection locked="0"/>
    </xf>
    <xf numFmtId="182" fontId="0" fillId="4" borderId="2" xfId="0" applyNumberFormat="1" applyFill="1" applyBorder="1" applyAlignment="1" applyProtection="1">
      <alignment horizontal="center" vertical="center" shrinkToFit="1"/>
      <protection locked="0"/>
    </xf>
    <xf numFmtId="182" fontId="0" fillId="4" borderId="4" xfId="0" applyNumberFormat="1" applyFill="1" applyBorder="1" applyAlignment="1" applyProtection="1">
      <alignment horizontal="center" vertical="center" shrinkToFit="1"/>
      <protection locked="0"/>
    </xf>
    <xf numFmtId="0" fontId="3"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185" fontId="0" fillId="4" borderId="1" xfId="0" applyNumberFormat="1" applyFill="1" applyBorder="1" applyAlignment="1" applyProtection="1">
      <alignment horizontal="center" vertical="center" shrinkToFit="1"/>
      <protection locked="0"/>
    </xf>
    <xf numFmtId="0" fontId="0" fillId="4" borderId="4" xfId="0" applyFill="1" applyBorder="1" applyAlignment="1" applyProtection="1">
      <alignment horizontal="center" vertical="center" shrinkToFit="1"/>
      <protection locked="0"/>
    </xf>
    <xf numFmtId="0" fontId="15" fillId="6" borderId="0" xfId="4" applyFont="1" applyFill="1" applyAlignment="1">
      <alignment horizontal="left" vertical="top" shrinkToFit="1"/>
    </xf>
    <xf numFmtId="0" fontId="16" fillId="6" borderId="0" xfId="4" applyFont="1" applyFill="1" applyAlignment="1">
      <alignment horizontal="left" vertical="top" shrinkToFit="1"/>
    </xf>
    <xf numFmtId="0" fontId="7" fillId="6" borderId="17" xfId="4" applyFont="1" applyFill="1" applyBorder="1" applyAlignment="1">
      <alignment horizontal="left" vertical="top" wrapText="1"/>
    </xf>
    <xf numFmtId="0" fontId="7" fillId="6" borderId="0" xfId="4" applyFont="1" applyFill="1" applyAlignment="1">
      <alignment horizontal="left" vertical="top" wrapText="1"/>
    </xf>
    <xf numFmtId="176" fontId="15" fillId="6" borderId="0" xfId="4" applyNumberFormat="1" applyFont="1" applyFill="1" applyAlignment="1">
      <alignment horizontal="left" vertical="top" shrinkToFit="1"/>
    </xf>
    <xf numFmtId="176" fontId="16" fillId="6" borderId="0" xfId="4" applyNumberFormat="1" applyFont="1" applyFill="1" applyAlignment="1">
      <alignment horizontal="left" vertical="top" shrinkToFit="1"/>
    </xf>
    <xf numFmtId="0" fontId="15" fillId="4" borderId="22" xfId="4" applyFont="1" applyFill="1" applyBorder="1" applyAlignment="1" applyProtection="1">
      <alignment horizontal="center" vertical="center" shrinkToFit="1"/>
      <protection locked="0"/>
    </xf>
    <xf numFmtId="0" fontId="15" fillId="4" borderId="20" xfId="4" applyFont="1" applyFill="1" applyBorder="1" applyAlignment="1" applyProtection="1">
      <alignment horizontal="center" vertical="center" shrinkToFit="1"/>
      <protection locked="0"/>
    </xf>
    <xf numFmtId="0" fontId="15" fillId="4" borderId="19" xfId="4" applyFont="1" applyFill="1" applyBorder="1" applyAlignment="1" applyProtection="1">
      <alignment horizontal="center" vertical="center" shrinkToFit="1"/>
      <protection locked="0"/>
    </xf>
    <xf numFmtId="14" fontId="15" fillId="6" borderId="22" xfId="4" applyNumberFormat="1" applyFont="1" applyFill="1" applyBorder="1" applyAlignment="1" applyProtection="1">
      <alignment horizontal="center" vertical="center" shrinkToFit="1"/>
      <protection locked="0"/>
    </xf>
    <xf numFmtId="0" fontId="15" fillId="6" borderId="20" xfId="4" applyFont="1" applyFill="1" applyBorder="1" applyAlignment="1" applyProtection="1">
      <alignment horizontal="center" vertical="center" shrinkToFit="1"/>
      <protection locked="0"/>
    </xf>
    <xf numFmtId="0" fontId="15" fillId="6" borderId="21" xfId="4" applyFont="1" applyFill="1" applyBorder="1" applyAlignment="1" applyProtection="1">
      <alignment horizontal="center" vertical="center" shrinkToFit="1"/>
      <protection locked="0"/>
    </xf>
    <xf numFmtId="176" fontId="15" fillId="6" borderId="20" xfId="4" applyNumberFormat="1" applyFont="1" applyFill="1" applyBorder="1" applyAlignment="1" applyProtection="1">
      <alignment horizontal="center" shrinkToFit="1"/>
      <protection locked="0"/>
    </xf>
    <xf numFmtId="176" fontId="15" fillId="6" borderId="19" xfId="4" applyNumberFormat="1" applyFont="1" applyFill="1" applyBorder="1" applyAlignment="1" applyProtection="1">
      <alignment horizontal="center" shrinkToFit="1"/>
      <protection locked="0"/>
    </xf>
    <xf numFmtId="0" fontId="15" fillId="6" borderId="20" xfId="4" quotePrefix="1" applyFont="1" applyFill="1" applyBorder="1" applyAlignment="1" applyProtection="1">
      <alignment horizontal="left" vertical="center" shrinkToFit="1"/>
      <protection locked="0"/>
    </xf>
    <xf numFmtId="0" fontId="15" fillId="6" borderId="19" xfId="4" quotePrefix="1" applyFont="1" applyFill="1" applyBorder="1" applyAlignment="1" applyProtection="1">
      <alignment horizontal="left" vertical="center" shrinkToFit="1"/>
      <protection locked="0"/>
    </xf>
    <xf numFmtId="0" fontId="15" fillId="6" borderId="22" xfId="4" applyFont="1" applyFill="1" applyBorder="1" applyAlignment="1" applyProtection="1">
      <alignment horizontal="center" vertical="center" shrinkToFit="1"/>
      <protection locked="0"/>
    </xf>
    <xf numFmtId="0" fontId="15" fillId="6" borderId="19" xfId="4" applyFont="1" applyFill="1" applyBorder="1" applyAlignment="1" applyProtection="1">
      <alignment horizontal="center" vertical="center" shrinkToFit="1"/>
      <protection locked="0"/>
    </xf>
    <xf numFmtId="188" fontId="15" fillId="6" borderId="22" xfId="4" applyNumberFormat="1" applyFont="1" applyFill="1" applyBorder="1" applyAlignment="1" applyProtection="1">
      <alignment horizontal="center" shrinkToFit="1"/>
      <protection locked="0"/>
    </xf>
    <xf numFmtId="188" fontId="15" fillId="6" borderId="20" xfId="4" applyNumberFormat="1" applyFont="1" applyFill="1" applyBorder="1" applyAlignment="1" applyProtection="1">
      <alignment horizontal="center" shrinkToFit="1"/>
      <protection locked="0"/>
    </xf>
    <xf numFmtId="0" fontId="15" fillId="6" borderId="20" xfId="4" applyFont="1" applyFill="1" applyBorder="1" applyAlignment="1" applyProtection="1">
      <alignment horizontal="left" vertical="center" shrinkToFit="1"/>
      <protection locked="0"/>
    </xf>
    <xf numFmtId="0" fontId="15" fillId="6" borderId="19" xfId="4" applyFont="1" applyFill="1" applyBorder="1" applyAlignment="1" applyProtection="1">
      <alignment horizontal="left" vertical="center" shrinkToFit="1"/>
      <protection locked="0"/>
    </xf>
    <xf numFmtId="14" fontId="16" fillId="6" borderId="22" xfId="4" applyNumberFormat="1" applyFont="1" applyFill="1" applyBorder="1" applyAlignment="1">
      <alignment horizontal="center" vertical="center" shrinkToFit="1"/>
    </xf>
    <xf numFmtId="14" fontId="16" fillId="6" borderId="20" xfId="4" applyNumberFormat="1" applyFont="1" applyFill="1" applyBorder="1" applyAlignment="1">
      <alignment horizontal="center" vertical="center" shrinkToFit="1"/>
    </xf>
    <xf numFmtId="14" fontId="16" fillId="6" borderId="19" xfId="4" applyNumberFormat="1" applyFont="1" applyFill="1" applyBorder="1" applyAlignment="1">
      <alignment horizontal="center" vertical="center" shrinkToFit="1"/>
    </xf>
    <xf numFmtId="0" fontId="16" fillId="6" borderId="28" xfId="4" applyFont="1" applyFill="1" applyBorder="1" applyAlignment="1">
      <alignment horizontal="center" vertical="center" shrinkToFit="1"/>
    </xf>
    <xf numFmtId="0" fontId="16" fillId="6" borderId="27" xfId="4" applyFont="1" applyFill="1" applyBorder="1" applyAlignment="1">
      <alignment horizontal="center" vertical="center" shrinkToFit="1"/>
    </xf>
    <xf numFmtId="0" fontId="16" fillId="6" borderId="26" xfId="4" applyFont="1" applyFill="1" applyBorder="1" applyAlignment="1">
      <alignment horizontal="center" vertical="center" shrinkToFit="1"/>
    </xf>
    <xf numFmtId="0" fontId="16" fillId="6" borderId="25" xfId="4" applyFont="1" applyFill="1" applyBorder="1" applyAlignment="1">
      <alignment horizontal="center" vertical="center" shrinkToFit="1"/>
    </xf>
    <xf numFmtId="0" fontId="16" fillId="6" borderId="20" xfId="4" applyFont="1" applyFill="1" applyBorder="1" applyAlignment="1">
      <alignment horizontal="center" vertical="center" shrinkToFit="1"/>
    </xf>
    <xf numFmtId="0" fontId="16" fillId="6" borderId="19" xfId="4" applyFont="1" applyFill="1" applyBorder="1" applyAlignment="1">
      <alignment horizontal="center" vertical="center" shrinkToFit="1"/>
    </xf>
    <xf numFmtId="0" fontId="16" fillId="6" borderId="22" xfId="4" applyFont="1" applyFill="1" applyBorder="1" applyAlignment="1">
      <alignment horizontal="center" vertical="center" shrinkToFit="1"/>
    </xf>
    <xf numFmtId="188" fontId="16" fillId="6" borderId="22" xfId="4" applyNumberFormat="1" applyFont="1" applyFill="1" applyBorder="1" applyAlignment="1">
      <alignment horizontal="center" shrinkToFit="1"/>
    </xf>
    <xf numFmtId="188" fontId="16" fillId="6" borderId="20" xfId="4" applyNumberFormat="1" applyFont="1" applyFill="1" applyBorder="1" applyAlignment="1">
      <alignment horizontal="center" shrinkToFit="1"/>
    </xf>
    <xf numFmtId="188" fontId="16" fillId="6" borderId="19" xfId="4" applyNumberFormat="1" applyFont="1" applyFill="1" applyBorder="1" applyAlignment="1">
      <alignment horizontal="center" shrinkToFit="1"/>
    </xf>
    <xf numFmtId="0" fontId="14" fillId="5" borderId="22" xfId="4" applyFill="1" applyBorder="1" applyAlignment="1">
      <alignment horizontal="center" vertical="center"/>
    </xf>
    <xf numFmtId="0" fontId="14" fillId="5" borderId="20" xfId="4" applyFill="1" applyBorder="1" applyAlignment="1">
      <alignment horizontal="center" vertical="center"/>
    </xf>
    <xf numFmtId="0" fontId="14" fillId="5" borderId="19" xfId="4" applyFill="1" applyBorder="1" applyAlignment="1">
      <alignment horizontal="center" vertical="center"/>
    </xf>
    <xf numFmtId="0" fontId="14" fillId="5" borderId="28" xfId="4" applyFill="1" applyBorder="1" applyAlignment="1">
      <alignment horizontal="center" vertical="center"/>
    </xf>
    <xf numFmtId="0" fontId="14" fillId="5" borderId="27" xfId="4" applyFill="1" applyBorder="1" applyAlignment="1">
      <alignment horizontal="center" vertical="center"/>
    </xf>
    <xf numFmtId="0" fontId="14" fillId="5" borderId="26" xfId="4" applyFill="1" applyBorder="1" applyAlignment="1">
      <alignment horizontal="center" vertical="center"/>
    </xf>
    <xf numFmtId="0" fontId="14" fillId="5" borderId="25" xfId="4" applyFill="1" applyBorder="1" applyAlignment="1">
      <alignment horizontal="center" vertical="center"/>
    </xf>
    <xf numFmtId="0" fontId="14" fillId="5" borderId="17" xfId="4" applyFill="1" applyBorder="1" applyAlignment="1">
      <alignment horizontal="center" vertical="center"/>
    </xf>
    <xf numFmtId="0" fontId="14" fillId="5" borderId="18" xfId="4" applyFill="1" applyBorder="1" applyAlignment="1">
      <alignment horizontal="center" vertical="center"/>
    </xf>
    <xf numFmtId="188" fontId="14" fillId="5" borderId="22" xfId="4" applyNumberFormat="1" applyFill="1" applyBorder="1" applyAlignment="1">
      <alignment horizontal="center"/>
    </xf>
    <xf numFmtId="188" fontId="14" fillId="5" borderId="20" xfId="4" applyNumberFormat="1" applyFill="1" applyBorder="1" applyAlignment="1">
      <alignment horizontal="center"/>
    </xf>
    <xf numFmtId="188" fontId="14" fillId="5" borderId="19" xfId="4" applyNumberFormat="1" applyFill="1" applyBorder="1" applyAlignment="1">
      <alignment horizontal="center"/>
    </xf>
    <xf numFmtId="0" fontId="17" fillId="6" borderId="0" xfId="4" applyFont="1" applyFill="1" applyAlignment="1">
      <alignment horizontal="center" vertical="center"/>
    </xf>
    <xf numFmtId="189" fontId="16" fillId="6" borderId="0" xfId="4" applyNumberFormat="1" applyFont="1" applyFill="1" applyAlignment="1" applyProtection="1">
      <alignment horizontal="right" vertical="center" shrinkToFit="1"/>
      <protection locked="0"/>
    </xf>
    <xf numFmtId="0" fontId="14" fillId="5" borderId="21" xfId="4" applyFill="1" applyBorder="1" applyAlignment="1">
      <alignment horizontal="center" vertical="center"/>
    </xf>
    <xf numFmtId="0" fontId="15" fillId="6" borderId="0" xfId="4" applyFont="1" applyFill="1" applyAlignment="1" applyProtection="1">
      <alignment horizontal="left" vertical="top" shrinkToFit="1"/>
      <protection locked="0"/>
    </xf>
    <xf numFmtId="176" fontId="15" fillId="6" borderId="0" xfId="4" applyNumberFormat="1" applyFont="1" applyFill="1" applyAlignment="1" applyProtection="1">
      <alignment horizontal="left" vertical="top" shrinkToFit="1"/>
      <protection locked="0"/>
    </xf>
    <xf numFmtId="0" fontId="0" fillId="4" borderId="46" xfId="0" applyFill="1" applyBorder="1" applyAlignment="1">
      <alignment horizontal="center" vertical="center" wrapText="1" shrinkToFit="1"/>
    </xf>
    <xf numFmtId="0" fontId="0" fillId="4" borderId="47" xfId="0" applyFill="1" applyBorder="1" applyAlignment="1">
      <alignment horizontal="center" vertical="center" wrapText="1" shrinkToFit="1"/>
    </xf>
    <xf numFmtId="0" fontId="0" fillId="4" borderId="48" xfId="0" applyFill="1" applyBorder="1" applyAlignment="1">
      <alignment horizontal="center" vertical="center" wrapText="1" shrinkToFit="1"/>
    </xf>
    <xf numFmtId="0" fontId="0" fillId="4" borderId="49" xfId="0" applyFill="1" applyBorder="1" applyAlignment="1">
      <alignment horizontal="center" vertical="center" wrapText="1" shrinkToFit="1"/>
    </xf>
    <xf numFmtId="0" fontId="0" fillId="4" borderId="50" xfId="0" applyFill="1" applyBorder="1" applyAlignment="1">
      <alignment horizontal="center" vertical="center" wrapText="1" shrinkToFit="1"/>
    </xf>
    <xf numFmtId="0" fontId="0" fillId="4" borderId="51" xfId="0" applyFill="1" applyBorder="1" applyAlignment="1">
      <alignment horizontal="center" vertical="center" wrapText="1" shrinkToFit="1"/>
    </xf>
    <xf numFmtId="0" fontId="0" fillId="4" borderId="45" xfId="0" applyFill="1" applyBorder="1" applyAlignment="1" applyProtection="1">
      <alignment horizontal="left" vertical="top" wrapText="1"/>
      <protection locked="0"/>
    </xf>
    <xf numFmtId="0" fontId="0" fillId="4" borderId="54" xfId="0" applyFill="1" applyBorder="1" applyAlignment="1">
      <alignment horizontal="right" vertical="center"/>
    </xf>
    <xf numFmtId="0" fontId="0" fillId="4" borderId="55" xfId="0" applyFill="1" applyBorder="1" applyAlignment="1">
      <alignment horizontal="right" vertical="center"/>
    </xf>
    <xf numFmtId="0" fontId="35" fillId="4" borderId="55" xfId="3" applyFont="1" applyFill="1" applyBorder="1" applyAlignment="1" applyProtection="1">
      <alignment horizontal="left" vertical="center"/>
      <protection locked="0"/>
    </xf>
    <xf numFmtId="0" fontId="8" fillId="4" borderId="55" xfId="0" applyFont="1" applyFill="1" applyBorder="1" applyAlignment="1" applyProtection="1">
      <alignment horizontal="left" vertical="center"/>
      <protection locked="0"/>
    </xf>
    <xf numFmtId="0" fontId="8" fillId="4" borderId="56" xfId="0" applyFont="1" applyFill="1" applyBorder="1" applyAlignment="1" applyProtection="1">
      <alignment horizontal="left" vertical="center"/>
      <protection locked="0"/>
    </xf>
    <xf numFmtId="0" fontId="13" fillId="17" borderId="45" xfId="0" applyFont="1" applyFill="1" applyBorder="1" applyAlignment="1">
      <alignment horizontal="center" vertical="center"/>
    </xf>
    <xf numFmtId="0" fontId="0" fillId="4" borderId="55" xfId="0" quotePrefix="1" applyFill="1" applyBorder="1" applyAlignment="1" applyProtection="1">
      <alignment horizontal="left" vertical="center"/>
      <protection locked="0"/>
    </xf>
    <xf numFmtId="0" fontId="0" fillId="4" borderId="55" xfId="0" applyFill="1" applyBorder="1" applyAlignment="1" applyProtection="1">
      <alignment horizontal="left" vertical="center"/>
      <protection locked="0"/>
    </xf>
    <xf numFmtId="0" fontId="0" fillId="4" borderId="56" xfId="0" applyFill="1" applyBorder="1" applyAlignment="1" applyProtection="1">
      <alignment horizontal="left" vertical="center"/>
      <protection locked="0"/>
    </xf>
    <xf numFmtId="0" fontId="0" fillId="4" borderId="46" xfId="0" applyFill="1" applyBorder="1" applyAlignment="1">
      <alignment horizontal="center" vertical="center"/>
    </xf>
    <xf numFmtId="0" fontId="0" fillId="4" borderId="47" xfId="0" applyFill="1" applyBorder="1" applyAlignment="1">
      <alignment horizontal="center" vertical="center"/>
    </xf>
    <xf numFmtId="0" fontId="0" fillId="4" borderId="48" xfId="0" applyFill="1" applyBorder="1" applyAlignment="1">
      <alignment horizontal="center" vertical="center"/>
    </xf>
    <xf numFmtId="0" fontId="0" fillId="4" borderId="53" xfId="0" applyFill="1" applyBorder="1" applyAlignment="1">
      <alignment horizontal="center" vertical="center"/>
    </xf>
    <xf numFmtId="0" fontId="0" fillId="4" borderId="52" xfId="0" applyFill="1" applyBorder="1" applyAlignment="1">
      <alignment horizontal="center" vertical="center"/>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32" fillId="16" borderId="0" xfId="0" applyFont="1" applyFill="1" applyAlignment="1">
      <alignment horizontal="center" vertical="center"/>
    </xf>
    <xf numFmtId="0" fontId="13" fillId="17" borderId="50" xfId="0" applyFont="1" applyFill="1" applyBorder="1" applyAlignment="1">
      <alignment horizontal="left" vertical="center"/>
    </xf>
    <xf numFmtId="0" fontId="0" fillId="4" borderId="46" xfId="0" applyFill="1" applyBorder="1" applyAlignment="1" applyProtection="1">
      <alignment horizontal="left" vertical="center"/>
      <protection locked="0"/>
    </xf>
    <xf numFmtId="0" fontId="0" fillId="4" borderId="47" xfId="0" applyFill="1" applyBorder="1" applyAlignment="1" applyProtection="1">
      <alignment horizontal="left" vertical="center"/>
      <protection locked="0"/>
    </xf>
    <xf numFmtId="0" fontId="0" fillId="4" borderId="49" xfId="0" applyFill="1" applyBorder="1" applyAlignment="1" applyProtection="1">
      <alignment horizontal="left" vertical="center"/>
      <protection locked="0"/>
    </xf>
    <xf numFmtId="0" fontId="0" fillId="4" borderId="50" xfId="0" applyFill="1" applyBorder="1" applyAlignment="1" applyProtection="1">
      <alignment horizontal="left" vertical="center"/>
      <protection locked="0"/>
    </xf>
    <xf numFmtId="0" fontId="13" fillId="17" borderId="46" xfId="0" applyFont="1" applyFill="1" applyBorder="1" applyAlignment="1">
      <alignment horizontal="center" vertical="center"/>
    </xf>
    <xf numFmtId="0" fontId="13" fillId="17" borderId="47" xfId="0" applyFont="1" applyFill="1" applyBorder="1" applyAlignment="1">
      <alignment horizontal="center" vertical="center"/>
    </xf>
    <xf numFmtId="0" fontId="13" fillId="17" borderId="48" xfId="0" applyFont="1" applyFill="1" applyBorder="1" applyAlignment="1">
      <alignment horizontal="center" vertical="center"/>
    </xf>
    <xf numFmtId="0" fontId="13" fillId="17" borderId="49" xfId="0" applyFont="1" applyFill="1" applyBorder="1" applyAlignment="1">
      <alignment horizontal="center" vertical="center"/>
    </xf>
    <xf numFmtId="0" fontId="13" fillId="17" borderId="50" xfId="0" applyFont="1" applyFill="1" applyBorder="1" applyAlignment="1">
      <alignment horizontal="center" vertical="center"/>
    </xf>
    <xf numFmtId="0" fontId="13" fillId="17" borderId="51" xfId="0" applyFont="1" applyFill="1" applyBorder="1" applyAlignment="1">
      <alignment horizontal="center" vertical="center"/>
    </xf>
    <xf numFmtId="0" fontId="0" fillId="4" borderId="45" xfId="0" applyFill="1" applyBorder="1" applyAlignment="1">
      <alignment horizontal="right" vertical="center" shrinkToFit="1"/>
    </xf>
  </cellXfs>
  <cellStyles count="5">
    <cellStyle name="パーセント" xfId="2" builtinId="5"/>
    <cellStyle name="ハイパーリンク" xfId="3" builtinId="8"/>
    <cellStyle name="桁区切り" xfId="1" builtinId="6"/>
    <cellStyle name="標準" xfId="0" builtinId="0"/>
    <cellStyle name="標準 2" xfId="4" xr:uid="{55554986-79F4-44B5-BDE3-F1654101E850}"/>
  </cellStyles>
  <dxfs count="126">
    <dxf>
      <numFmt numFmtId="0" formatCode="General"/>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0" formatCode="General"/>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0" formatCode="General"/>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0" formatCode="General"/>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numFmt numFmtId="191" formatCode="[$]gge&quot;年&quot;m&quot;月&quot;d&quot;日&quot;;@" x16r2:formatCode16="[$-ja-JP-x-gannen]gge&quot;年&quot;m&quot;月&quot;d&quot;日&quot;;@"/>
      <fill>
        <patternFill patternType="none">
          <bgColor auto="1"/>
        </patternFill>
      </fill>
    </dxf>
    <dxf>
      <fill>
        <patternFill>
          <bgColor rgb="FFFFFFCC"/>
        </patternFill>
      </fill>
    </dxf>
    <dxf>
      <numFmt numFmtId="192" formatCode="&quot;&quot;"/>
    </dxf>
    <dxf>
      <font>
        <color rgb="FFFF0000"/>
      </font>
      <numFmt numFmtId="193" formatCode="[$]ggge&quot;年&quot;m&quot;月&quot;d&quot;日&quot;;;;&quot;西暦で入力してください&quot;" x16r2:formatCode16="[$-ja-JP-x-gannen]ggge&quot;年&quot;m&quot;月&quot;d&quot;日&quot;;;;&quot;西暦で入力してください&quot;"/>
    </dxf>
    <dxf>
      <font>
        <color rgb="FFFF0000"/>
      </font>
      <numFmt numFmtId="193" formatCode="[$]ggge&quot;年&quot;m&quot;月&quot;d&quot;日&quot;;;;&quot;西暦で入力してください&quot;" x16r2:formatCode16="[$-ja-JP-x-gannen]ggge&quot;年&quot;m&quot;月&quot;d&quot;日&quot;;;;&quot;西暦で入力してください&quot;"/>
    </dxf>
    <dxf>
      <fill>
        <patternFill>
          <bgColor rgb="FFFFFFCC"/>
        </patternFill>
      </fill>
    </dxf>
    <dxf>
      <font>
        <color rgb="FFFF0000"/>
      </font>
      <numFmt numFmtId="193" formatCode="[$]ggge&quot;年&quot;m&quot;月&quot;d&quot;日&quot;;;;&quot;西暦で入力してください&quot;" x16r2:formatCode16="[$-ja-JP-x-gannen]ggge&quot;年&quot;m&quot;月&quot;d&quot;日&quot;;;;&quot;西暦で入力してください&quot;"/>
    </dxf>
    <dxf>
      <fill>
        <patternFill>
          <bgColor rgb="FFFFFFCC"/>
        </patternFill>
      </fill>
    </dxf>
    <dxf>
      <fill>
        <patternFill>
          <bgColor rgb="FFFFFFCC"/>
        </patternFill>
      </fill>
    </dxf>
    <dxf>
      <font>
        <color rgb="FFFF0000"/>
      </font>
      <numFmt numFmtId="194" formatCode=";;;&quot;この欄に、主要事業の内容を記入下さい。&quot;"/>
      <fill>
        <patternFill>
          <bgColor rgb="FFFFFFCC"/>
        </patternFill>
      </fill>
    </dxf>
    <dxf>
      <fill>
        <patternFill>
          <bgColor rgb="FFFFFFCC"/>
        </patternFill>
      </fill>
    </dxf>
    <dxf>
      <font>
        <color rgb="FFFF0000"/>
      </font>
      <numFmt numFmtId="195" formatCode=";;;&quot;このセルに、主要事業の内容を記入下さい。&quot;"/>
      <fill>
        <patternFill>
          <bgColor rgb="FFFFFFCC"/>
        </patternFill>
      </fill>
    </dxf>
    <dxf>
      <numFmt numFmtId="0" formatCode="General"/>
      <fill>
        <patternFill>
          <bgColor rgb="FFFFFFCC"/>
        </patternFill>
      </fill>
    </dxf>
    <dxf>
      <fill>
        <patternFill>
          <bgColor rgb="FFFFFFCC"/>
        </patternFill>
      </fill>
    </dxf>
    <dxf>
      <fill>
        <patternFill>
          <bgColor rgb="FFFFFFCC"/>
        </patternFill>
      </fill>
    </dxf>
    <dxf>
      <fill>
        <patternFill>
          <bgColor rgb="FFFFFFCC"/>
        </patternFill>
      </fill>
    </dxf>
    <dxf>
      <numFmt numFmtId="0" formatCode="General"/>
      <fill>
        <patternFill>
          <bgColor rgb="FFFFFFCC"/>
        </patternFill>
      </fill>
    </dxf>
    <dxf>
      <fill>
        <patternFill>
          <bgColor rgb="FFFFFFCC"/>
        </patternFill>
      </fill>
    </dxf>
    <dxf>
      <fill>
        <patternFill>
          <bgColor rgb="FFFFFFCC"/>
        </patternFill>
      </fill>
    </dxf>
    <dxf>
      <font>
        <color rgb="FFFF0000"/>
      </font>
      <numFmt numFmtId="196" formatCode=";;;&quot;このセルに、導入設備の設置場所住所を記入して下さい。&quot;"/>
    </dxf>
    <dxf>
      <font>
        <color rgb="FFFF0000"/>
      </font>
      <numFmt numFmtId="193" formatCode="[$]ggge&quot;年&quot;m&quot;月&quot;d&quot;日&quot;;;;&quot;西暦で入力してください&quot;" x16r2:formatCode16="[$-ja-JP-x-gannen]ggge&quot;年&quot;m&quot;月&quot;d&quot;日&quot;;;;&quot;西暦で入力してください&quot;"/>
    </dxf>
    <dxf>
      <fill>
        <patternFill>
          <bgColor rgb="FFFFFFCC"/>
        </patternFill>
      </fill>
    </dxf>
    <dxf>
      <font>
        <color rgb="FFFF0000"/>
      </font>
      <numFmt numFmtId="193" formatCode="[$]ggge&quot;年&quot;m&quot;月&quot;d&quot;日&quot;;;;&quot;西暦で入力してください&quot;" x16r2:formatCode16="[$-ja-JP-x-gannen]ggge&quot;年&quot;m&quot;月&quot;d&quot;日&quot;;;;&quot;西暦で入力してください&quot;"/>
    </dxf>
    <dxf>
      <font>
        <color rgb="FFFF0000"/>
      </font>
      <numFmt numFmtId="197" formatCode=";;;&quot;この欄に、設備導入の理由、目的を具体的に記入してください。&quot;"/>
      <fill>
        <patternFill>
          <bgColor rgb="FFFFFFCC"/>
        </patternFill>
      </fill>
    </dxf>
    <dxf>
      <font>
        <color rgb="FFFF0000"/>
      </font>
      <numFmt numFmtId="198" formatCode=";;;&quot;このセルに、設備導入の理由、目的を具体的に記入してください。&quot;"/>
      <fill>
        <patternFill>
          <bgColor rgb="FFFFFFCC"/>
        </patternFill>
      </fill>
    </dxf>
    <dxf>
      <fill>
        <patternFill>
          <bgColor rgb="FFFFFFCC"/>
        </patternFill>
      </fill>
    </dxf>
    <dxf>
      <fill>
        <patternFill>
          <bgColor rgb="FFFFFFCC"/>
        </patternFill>
      </fill>
    </dxf>
    <dxf>
      <font>
        <color rgb="FFFF0000"/>
      </font>
      <numFmt numFmtId="199" formatCode=";;;&quot;数値を入力下さい。&quot;"/>
    </dxf>
    <dxf>
      <fill>
        <patternFill>
          <bgColor rgb="FFFFFFCC"/>
        </patternFill>
      </fill>
    </dxf>
    <dxf>
      <numFmt numFmtId="192" formatCode="&quot;&quot;"/>
    </dxf>
    <dxf>
      <font>
        <color rgb="FFFF0000"/>
      </font>
      <numFmt numFmtId="193" formatCode="[$]ggge&quot;年&quot;m&quot;月&quot;d&quot;日&quot;;;;&quot;西暦で入力してください&quot;" x16r2:formatCode16="[$-ja-JP-x-gannen]ggge&quot;年&quot;m&quot;月&quot;d&quot;日&quot;;;;&quot;西暦で入力してください&quot;"/>
    </dxf>
    <dxf>
      <fill>
        <patternFill>
          <bgColor rgb="FFFFFFCC"/>
        </patternFill>
      </fill>
    </dxf>
    <dxf>
      <font>
        <color rgb="FFFF0000"/>
      </font>
      <numFmt numFmtId="193" formatCode="[$]ggge&quot;年&quot;m&quot;月&quot;d&quot;日&quot;;;;&quot;西暦で入力してください&quot;" x16r2:formatCode16="[$-ja-JP-x-gannen]ggge&quot;年&quot;m&quot;月&quot;d&quot;日&quot;;;;&quot;西暦で入力してください&quot;"/>
    </dxf>
    <dxf>
      <fill>
        <patternFill>
          <bgColor rgb="FFFFFFCC"/>
        </patternFill>
      </fill>
    </dxf>
    <dxf>
      <font>
        <color rgb="FFFF0000"/>
      </font>
      <numFmt numFmtId="194" formatCode=";;;&quot;この欄に、主要事業の内容を記入下さい。&quot;"/>
      <fill>
        <patternFill>
          <bgColor rgb="FFFFFFCC"/>
        </patternFill>
      </fill>
    </dxf>
    <dxf>
      <fill>
        <patternFill patternType="none">
          <bgColor auto="1"/>
        </patternFill>
      </fill>
    </dxf>
    <dxf>
      <fill>
        <patternFill patternType="none">
          <bgColor auto="1"/>
        </patternFill>
      </fill>
    </dxf>
    <dxf>
      <font>
        <color rgb="FFFFFFCC"/>
      </font>
    </dxf>
    <dxf>
      <font>
        <color rgb="FFFF0000"/>
      </font>
      <numFmt numFmtId="195" formatCode=";;;&quot;このセルに、主要事業の内容を記入下さい。&quot;"/>
    </dxf>
    <dxf>
      <font>
        <color rgb="FFFF0000"/>
      </font>
      <numFmt numFmtId="193" formatCode="[$]ggge&quot;年&quot;m&quot;月&quot;d&quot;日&quot;;;;&quot;西暦で入力してください&quot;" x16r2:formatCode16="[$-ja-JP-x-gannen]ggge&quot;年&quot;m&quot;月&quot;d&quot;日&quot;;;;&quot;西暦で入力してください&quot;"/>
    </dxf>
    <dxf>
      <fill>
        <patternFill>
          <bgColor rgb="FFFFFFCC"/>
        </patternFill>
      </fill>
    </dxf>
    <dxf>
      <fill>
        <patternFill>
          <bgColor rgb="FFFFFFCC"/>
        </patternFill>
      </fill>
    </dxf>
    <dxf>
      <fill>
        <patternFill>
          <bgColor rgb="FFFFFFCC"/>
        </patternFill>
      </fill>
    </dxf>
    <dxf>
      <font>
        <color rgb="FFFF0000"/>
      </font>
      <numFmt numFmtId="193" formatCode="[$]ggge&quot;年&quot;m&quot;月&quot;d&quot;日&quot;;;;&quot;西暦で入力してください&quot;" x16r2:formatCode16="[$-ja-JP-x-gannen]ggge&quot;年&quot;m&quot;月&quot;d&quot;日&quot;;;;&quot;西暦で入力してください&quot;"/>
    </dxf>
    <dxf>
      <fill>
        <patternFill>
          <bgColor rgb="FFFFFFCC"/>
        </patternFill>
      </fill>
    </dxf>
    <dxf>
      <font>
        <color rgb="FFFF0000"/>
      </font>
      <numFmt numFmtId="196" formatCode=";;;&quot;このセルに、導入設備の設置場所住所を記入して下さい。&quot;"/>
    </dxf>
    <dxf>
      <font>
        <color rgb="FFFF0000"/>
      </font>
      <numFmt numFmtId="193" formatCode="[$]ggge&quot;年&quot;m&quot;月&quot;d&quot;日&quot;;;;&quot;西暦で入力してください&quot;" x16r2:formatCode16="[$-ja-JP-x-gannen]ggge&quot;年&quot;m&quot;月&quot;d&quot;日&quot;;;;&quot;西暦で入力してください&quot;"/>
    </dxf>
    <dxf>
      <fill>
        <patternFill>
          <bgColor rgb="FFFFFFCC"/>
        </patternFill>
      </fill>
    </dxf>
    <dxf>
      <font>
        <color rgb="FFFF0000"/>
      </font>
      <numFmt numFmtId="193" formatCode="[$]ggge&quot;年&quot;m&quot;月&quot;d&quot;日&quot;;;;&quot;西暦で入力してください&quot;" x16r2:formatCode16="[$-ja-JP-x-gannen]ggge&quot;年&quot;m&quot;月&quot;d&quot;日&quot;;;;&quot;西暦で入力してください&quot;"/>
    </dxf>
    <dxf>
      <fill>
        <patternFill>
          <bgColor rgb="FFFFFFCC"/>
        </patternFill>
      </fill>
    </dxf>
    <dxf>
      <numFmt numFmtId="197" formatCode=";;;&quot;この欄に、設備導入の理由、目的を具体的に記入してください。&quot;"/>
      <fill>
        <patternFill>
          <bgColor rgb="FFFFFFCC"/>
        </patternFill>
      </fill>
    </dxf>
    <dxf>
      <font>
        <color rgb="FFFF0000"/>
      </font>
      <numFmt numFmtId="198" formatCode=";;;&quot;このセルに、設備導入の理由、目的を具体的に記入してください。&quot;"/>
    </dxf>
    <dxf>
      <fill>
        <patternFill>
          <bgColor rgb="FFFFFFCC"/>
        </patternFill>
      </fill>
    </dxf>
    <dxf>
      <font>
        <color rgb="FFFF0000"/>
      </font>
      <numFmt numFmtId="199" formatCode=";;;&quot;数値を入力下さい。&quot;"/>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35</xdr:col>
      <xdr:colOff>102580</xdr:colOff>
      <xdr:row>2</xdr:row>
      <xdr:rowOff>21978</xdr:rowOff>
    </xdr:from>
    <xdr:to>
      <xdr:col>51</xdr:col>
      <xdr:colOff>5671</xdr:colOff>
      <xdr:row>27</xdr:row>
      <xdr:rowOff>128997</xdr:rowOff>
    </xdr:to>
    <xdr:pic>
      <xdr:nvPicPr>
        <xdr:cNvPr id="2" name="図 1">
          <a:extLst>
            <a:ext uri="{FF2B5EF4-FFF2-40B4-BE49-F238E27FC236}">
              <a16:creationId xmlns:a16="http://schemas.microsoft.com/office/drawing/2014/main" id="{E827A318-8CD8-78C1-52C2-4D3190834BDC}"/>
            </a:ext>
          </a:extLst>
        </xdr:cNvPr>
        <xdr:cNvPicPr>
          <a:picLocks noChangeAspect="1"/>
        </xdr:cNvPicPr>
      </xdr:nvPicPr>
      <xdr:blipFill>
        <a:blip xmlns:r="http://schemas.openxmlformats.org/officeDocument/2006/relationships" r:embed="rId1"/>
        <a:stretch>
          <a:fillRect/>
        </a:stretch>
      </xdr:blipFill>
      <xdr:spPr>
        <a:xfrm>
          <a:off x="6513638" y="359016"/>
          <a:ext cx="2833860" cy="4320000"/>
        </a:xfrm>
        <a:prstGeom prst="rect">
          <a:avLst/>
        </a:prstGeom>
        <a:ln w="38100">
          <a:solidFill>
            <a:srgbClr val="0070C0"/>
          </a:solidFill>
        </a:ln>
        <a:effectLst>
          <a:innerShdw blurRad="63500" dist="50800" dir="2700000">
            <a:prstClr val="black">
              <a:alpha val="50000"/>
            </a:prstClr>
          </a:innerShdw>
        </a:effectLst>
      </xdr:spPr>
    </xdr:pic>
    <xdr:clientData/>
  </xdr:twoCellAnchor>
  <xdr:twoCellAnchor>
    <xdr:from>
      <xdr:col>23</xdr:col>
      <xdr:colOff>124557</xdr:colOff>
      <xdr:row>10</xdr:row>
      <xdr:rowOff>73270</xdr:rowOff>
    </xdr:from>
    <xdr:to>
      <xdr:col>33</xdr:col>
      <xdr:colOff>146538</xdr:colOff>
      <xdr:row>12</xdr:row>
      <xdr:rowOff>87923</xdr:rowOff>
    </xdr:to>
    <xdr:sp macro="" textlink="">
      <xdr:nvSpPr>
        <xdr:cNvPr id="3" name="矢印: 右 2">
          <a:extLst>
            <a:ext uri="{FF2B5EF4-FFF2-40B4-BE49-F238E27FC236}">
              <a16:creationId xmlns:a16="http://schemas.microsoft.com/office/drawing/2014/main" id="{A72D289A-E32E-7ECC-9982-B4A054040BC5}"/>
            </a:ext>
          </a:extLst>
        </xdr:cNvPr>
        <xdr:cNvSpPr/>
      </xdr:nvSpPr>
      <xdr:spPr>
        <a:xfrm>
          <a:off x="4337538" y="1758462"/>
          <a:ext cx="1853712" cy="351692"/>
        </a:xfrm>
        <a:prstGeom prst="rightArrow">
          <a:avLst/>
        </a:prstGeom>
        <a:noFill/>
        <a:ln w="38100"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4"/>
        </a:fontRef>
      </xdr:style>
      <xdr:txBody>
        <a:bodyPr vertOverflow="clip" horzOverflow="clip" rtlCol="0" anchor="ctr"/>
        <a:lstStyle/>
        <a:p>
          <a:pPr algn="ctr"/>
          <a:r>
            <a:rPr kumimoji="1" lang="ja-JP" altLang="en-US" sz="900">
              <a:solidFill>
                <a:srgbClr val="FF0000"/>
              </a:solidFill>
            </a:rPr>
            <a:t>県税証明書取得の記載例</a:t>
          </a:r>
        </a:p>
      </xdr:txBody>
    </xdr:sp>
    <xdr:clientData/>
  </xdr:twoCellAnchor>
  <xdr:twoCellAnchor editAs="oneCell">
    <xdr:from>
      <xdr:col>35</xdr:col>
      <xdr:colOff>95248</xdr:colOff>
      <xdr:row>28</xdr:row>
      <xdr:rowOff>94724</xdr:rowOff>
    </xdr:from>
    <xdr:to>
      <xdr:col>51</xdr:col>
      <xdr:colOff>16786</xdr:colOff>
      <xdr:row>52</xdr:row>
      <xdr:rowOff>10262</xdr:rowOff>
    </xdr:to>
    <xdr:pic>
      <xdr:nvPicPr>
        <xdr:cNvPr id="4" name="図 3">
          <a:extLst>
            <a:ext uri="{FF2B5EF4-FFF2-40B4-BE49-F238E27FC236}">
              <a16:creationId xmlns:a16="http://schemas.microsoft.com/office/drawing/2014/main" id="{0564ED01-4325-5DC8-53E7-AAF0BDB35C27}"/>
            </a:ext>
          </a:extLst>
        </xdr:cNvPr>
        <xdr:cNvPicPr>
          <a:picLocks noChangeAspect="1"/>
        </xdr:cNvPicPr>
      </xdr:nvPicPr>
      <xdr:blipFill>
        <a:blip xmlns:r="http://schemas.openxmlformats.org/officeDocument/2006/relationships" r:embed="rId2"/>
        <a:stretch>
          <a:fillRect/>
        </a:stretch>
      </xdr:blipFill>
      <xdr:spPr>
        <a:xfrm>
          <a:off x="6506306" y="4813262"/>
          <a:ext cx="2852307" cy="3960000"/>
        </a:xfrm>
        <a:prstGeom prst="rect">
          <a:avLst/>
        </a:prstGeom>
        <a:ln w="38100">
          <a:solidFill>
            <a:srgbClr val="FF0000"/>
          </a:solidFill>
        </a:ln>
        <a:effectLst>
          <a:innerShdw blurRad="63500" dist="50800" dir="2700000">
            <a:prstClr val="black">
              <a:alpha val="50000"/>
            </a:prstClr>
          </a:innerShdw>
        </a:effectLst>
      </xdr:spPr>
    </xdr:pic>
    <xdr:clientData/>
  </xdr:twoCellAnchor>
  <xdr:twoCellAnchor editAs="oneCell">
    <xdr:from>
      <xdr:col>51</xdr:col>
      <xdr:colOff>124559</xdr:colOff>
      <xdr:row>28</xdr:row>
      <xdr:rowOff>95260</xdr:rowOff>
    </xdr:from>
    <xdr:to>
      <xdr:col>66</xdr:col>
      <xdr:colOff>97318</xdr:colOff>
      <xdr:row>52</xdr:row>
      <xdr:rowOff>10798</xdr:rowOff>
    </xdr:to>
    <xdr:pic>
      <xdr:nvPicPr>
        <xdr:cNvPr id="7" name="図 6">
          <a:extLst>
            <a:ext uri="{FF2B5EF4-FFF2-40B4-BE49-F238E27FC236}">
              <a16:creationId xmlns:a16="http://schemas.microsoft.com/office/drawing/2014/main" id="{E8BE384E-FCA8-33ED-A5CF-B173799713D2}"/>
            </a:ext>
          </a:extLst>
        </xdr:cNvPr>
        <xdr:cNvPicPr>
          <a:picLocks noChangeAspect="1"/>
        </xdr:cNvPicPr>
      </xdr:nvPicPr>
      <xdr:blipFill>
        <a:blip xmlns:r="http://schemas.openxmlformats.org/officeDocument/2006/relationships" r:embed="rId3"/>
        <a:stretch>
          <a:fillRect/>
        </a:stretch>
      </xdr:blipFill>
      <xdr:spPr>
        <a:xfrm>
          <a:off x="9466386" y="4813798"/>
          <a:ext cx="2720355" cy="3960000"/>
        </a:xfrm>
        <a:prstGeom prst="rect">
          <a:avLst/>
        </a:prstGeom>
        <a:ln w="38100">
          <a:solidFill>
            <a:schemeClr val="accent2">
              <a:lumMod val="50000"/>
            </a:schemeClr>
          </a:solidFill>
        </a:ln>
        <a:effectLst>
          <a:innerShdw blurRad="63500" dist="50800" dir="2700000">
            <a:prstClr val="black">
              <a:alpha val="50000"/>
            </a:prstClr>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80595</xdr:colOff>
      <xdr:row>1</xdr:row>
      <xdr:rowOff>0</xdr:rowOff>
    </xdr:from>
    <xdr:to>
      <xdr:col>48</xdr:col>
      <xdr:colOff>36172</xdr:colOff>
      <xdr:row>3</xdr:row>
      <xdr:rowOff>22961</xdr:rowOff>
    </xdr:to>
    <xdr:sp macro="" textlink="">
      <xdr:nvSpPr>
        <xdr:cNvPr id="2" name="正方形/長方形 1">
          <a:extLst>
            <a:ext uri="{FF2B5EF4-FFF2-40B4-BE49-F238E27FC236}">
              <a16:creationId xmlns:a16="http://schemas.microsoft.com/office/drawing/2014/main" id="{6C8F6756-FC9E-F152-0943-C036986F29EF}"/>
            </a:ext>
          </a:extLst>
        </xdr:cNvPr>
        <xdr:cNvSpPr/>
      </xdr:nvSpPr>
      <xdr:spPr>
        <a:xfrm>
          <a:off x="6308480" y="168519"/>
          <a:ext cx="2520000" cy="360000"/>
        </a:xfrm>
        <a:prstGeom prst="rect">
          <a:avLst/>
        </a:prstGeom>
        <a:solidFill>
          <a:srgbClr val="FFFFCC"/>
        </a:solidFill>
        <a:ln cmpd="dbl">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黄色の部分は必ずご入力ください。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80595</xdr:colOff>
      <xdr:row>1</xdr:row>
      <xdr:rowOff>0</xdr:rowOff>
    </xdr:from>
    <xdr:to>
      <xdr:col>48</xdr:col>
      <xdr:colOff>36172</xdr:colOff>
      <xdr:row>3</xdr:row>
      <xdr:rowOff>22961</xdr:rowOff>
    </xdr:to>
    <xdr:sp macro="" textlink="">
      <xdr:nvSpPr>
        <xdr:cNvPr id="2" name="正方形/長方形 1">
          <a:extLst>
            <a:ext uri="{FF2B5EF4-FFF2-40B4-BE49-F238E27FC236}">
              <a16:creationId xmlns:a16="http://schemas.microsoft.com/office/drawing/2014/main" id="{A9495F13-6685-4940-90C2-6DDBDCAB7673}"/>
            </a:ext>
          </a:extLst>
        </xdr:cNvPr>
        <xdr:cNvSpPr/>
      </xdr:nvSpPr>
      <xdr:spPr>
        <a:xfrm>
          <a:off x="6308480" y="168519"/>
          <a:ext cx="2520000" cy="360000"/>
        </a:xfrm>
        <a:prstGeom prst="rect">
          <a:avLst/>
        </a:prstGeom>
        <a:solidFill>
          <a:srgbClr val="FFFFCC"/>
        </a:solidFill>
        <a:ln cmpd="dbl">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100" b="1">
              <a:solidFill>
                <a:schemeClr val="dk1"/>
              </a:solidFill>
              <a:effectLst/>
              <a:latin typeface="+mn-lt"/>
              <a:ea typeface="+mn-ea"/>
              <a:cs typeface="+mn-cs"/>
            </a:rPr>
            <a:t>黄色の部分は必ずご入力ください。</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76200</xdr:colOff>
      <xdr:row>0</xdr:row>
      <xdr:rowOff>219075</xdr:rowOff>
    </xdr:from>
    <xdr:to>
      <xdr:col>43</xdr:col>
      <xdr:colOff>195900</xdr:colOff>
      <xdr:row>2</xdr:row>
      <xdr:rowOff>102825</xdr:rowOff>
    </xdr:to>
    <xdr:sp macro="" textlink="">
      <xdr:nvSpPr>
        <xdr:cNvPr id="2" name="正方形/長方形 1">
          <a:extLst>
            <a:ext uri="{FF2B5EF4-FFF2-40B4-BE49-F238E27FC236}">
              <a16:creationId xmlns:a16="http://schemas.microsoft.com/office/drawing/2014/main" id="{25A3C80D-3022-445F-BD4F-4271BB6C656A}"/>
            </a:ext>
          </a:extLst>
        </xdr:cNvPr>
        <xdr:cNvSpPr/>
      </xdr:nvSpPr>
      <xdr:spPr>
        <a:xfrm>
          <a:off x="6276975" y="219075"/>
          <a:ext cx="2520000" cy="360000"/>
        </a:xfrm>
        <a:prstGeom prst="rect">
          <a:avLst/>
        </a:prstGeom>
        <a:solidFill>
          <a:srgbClr val="FFFFCC"/>
        </a:solidFill>
        <a:ln cmpd="dbl">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黄色の部分は必ずご入力ください。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76200</xdr:colOff>
      <xdr:row>0</xdr:row>
      <xdr:rowOff>219075</xdr:rowOff>
    </xdr:from>
    <xdr:to>
      <xdr:col>43</xdr:col>
      <xdr:colOff>195900</xdr:colOff>
      <xdr:row>2</xdr:row>
      <xdr:rowOff>102825</xdr:rowOff>
    </xdr:to>
    <xdr:sp macro="" textlink="">
      <xdr:nvSpPr>
        <xdr:cNvPr id="2" name="正方形/長方形 1">
          <a:extLst>
            <a:ext uri="{FF2B5EF4-FFF2-40B4-BE49-F238E27FC236}">
              <a16:creationId xmlns:a16="http://schemas.microsoft.com/office/drawing/2014/main" id="{FDD103C3-E921-4AB4-A244-BD1DBE4DFD81}"/>
            </a:ext>
          </a:extLst>
        </xdr:cNvPr>
        <xdr:cNvSpPr/>
      </xdr:nvSpPr>
      <xdr:spPr>
        <a:xfrm>
          <a:off x="6276975" y="209550"/>
          <a:ext cx="2520000" cy="312375"/>
        </a:xfrm>
        <a:prstGeom prst="rect">
          <a:avLst/>
        </a:prstGeom>
        <a:solidFill>
          <a:srgbClr val="FFFFCC"/>
        </a:solidFill>
        <a:ln cmpd="dbl">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黄色の部分は必ずご入力ください。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76200</xdr:colOff>
      <xdr:row>0</xdr:row>
      <xdr:rowOff>219075</xdr:rowOff>
    </xdr:from>
    <xdr:to>
      <xdr:col>43</xdr:col>
      <xdr:colOff>195900</xdr:colOff>
      <xdr:row>2</xdr:row>
      <xdr:rowOff>102825</xdr:rowOff>
    </xdr:to>
    <xdr:sp macro="" textlink="">
      <xdr:nvSpPr>
        <xdr:cNvPr id="2" name="正方形/長方形 1">
          <a:extLst>
            <a:ext uri="{FF2B5EF4-FFF2-40B4-BE49-F238E27FC236}">
              <a16:creationId xmlns:a16="http://schemas.microsoft.com/office/drawing/2014/main" id="{F3A46EE5-D11C-4173-BFD0-07DDD72322D5}"/>
            </a:ext>
          </a:extLst>
        </xdr:cNvPr>
        <xdr:cNvSpPr/>
      </xdr:nvSpPr>
      <xdr:spPr>
        <a:xfrm>
          <a:off x="6276975" y="219075"/>
          <a:ext cx="2520000" cy="360000"/>
        </a:xfrm>
        <a:prstGeom prst="rect">
          <a:avLst/>
        </a:prstGeom>
        <a:solidFill>
          <a:srgbClr val="FFFFCC"/>
        </a:solidFill>
        <a:ln cmpd="dbl">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黄色の部分は必ずご入力ください。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76200</xdr:colOff>
      <xdr:row>0</xdr:row>
      <xdr:rowOff>219075</xdr:rowOff>
    </xdr:from>
    <xdr:to>
      <xdr:col>43</xdr:col>
      <xdr:colOff>195900</xdr:colOff>
      <xdr:row>2</xdr:row>
      <xdr:rowOff>102825</xdr:rowOff>
    </xdr:to>
    <xdr:sp macro="" textlink="">
      <xdr:nvSpPr>
        <xdr:cNvPr id="2" name="正方形/長方形 1">
          <a:extLst>
            <a:ext uri="{FF2B5EF4-FFF2-40B4-BE49-F238E27FC236}">
              <a16:creationId xmlns:a16="http://schemas.microsoft.com/office/drawing/2014/main" id="{B153D463-B342-4141-B3FB-F10B27A1791F}"/>
            </a:ext>
          </a:extLst>
        </xdr:cNvPr>
        <xdr:cNvSpPr/>
      </xdr:nvSpPr>
      <xdr:spPr>
        <a:xfrm>
          <a:off x="6276975" y="219075"/>
          <a:ext cx="2520000" cy="360000"/>
        </a:xfrm>
        <a:prstGeom prst="rect">
          <a:avLst/>
        </a:prstGeom>
        <a:solidFill>
          <a:srgbClr val="FFFFCC"/>
        </a:solidFill>
        <a:ln cmpd="dbl">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t>黄色の部分は必ずご入力ください。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8836-5962-4A49-9038-DB3EE6908FAE}">
  <sheetPr>
    <tabColor rgb="FF0070C0"/>
  </sheetPr>
  <dimension ref="B2:AH51"/>
  <sheetViews>
    <sheetView tabSelected="1" zoomScale="130" zoomScaleNormal="130" zoomScaleSheetLayoutView="130" workbookViewId="0"/>
  </sheetViews>
  <sheetFormatPr defaultColWidth="2.7109375" defaultRowHeight="14.1" customHeight="1"/>
  <cols>
    <col min="1" max="16384" width="2.7109375" style="98"/>
  </cols>
  <sheetData>
    <row r="2" spans="2:34" ht="14.1" customHeight="1">
      <c r="B2" s="96"/>
      <c r="C2" s="115" t="s">
        <v>378</v>
      </c>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97"/>
    </row>
    <row r="3" spans="2:34" ht="14.1" customHeight="1">
      <c r="B3" s="96"/>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97"/>
    </row>
    <row r="4" spans="2:34" ht="14.1" customHeight="1">
      <c r="B4" s="96"/>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7" t="s">
        <v>232</v>
      </c>
      <c r="AH4" s="97"/>
    </row>
    <row r="5" spans="2:34" ht="14.1" customHeight="1">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row>
    <row r="6" spans="2:34" ht="14.1" customHeight="1" thickBot="1">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row>
    <row r="7" spans="2:34" ht="14.1" customHeight="1" thickTop="1">
      <c r="B7" s="96"/>
      <c r="C7" s="96"/>
      <c r="D7" s="116" t="s">
        <v>343</v>
      </c>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8"/>
      <c r="AG7" s="96"/>
      <c r="AH7" s="96"/>
    </row>
    <row r="8" spans="2:34" ht="14.1" customHeight="1">
      <c r="B8" s="96"/>
      <c r="C8" s="96"/>
      <c r="D8" s="119"/>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1"/>
      <c r="AG8" s="96"/>
      <c r="AH8" s="96"/>
    </row>
    <row r="9" spans="2:34" ht="14.1" customHeight="1">
      <c r="B9" s="96"/>
      <c r="C9" s="96"/>
      <c r="D9" s="119"/>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1"/>
      <c r="AG9" s="96"/>
      <c r="AH9" s="96"/>
    </row>
    <row r="10" spans="2:34" ht="14.1" customHeight="1">
      <c r="B10" s="96"/>
      <c r="C10" s="96"/>
      <c r="D10" s="119"/>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1"/>
      <c r="AG10" s="96"/>
      <c r="AH10" s="96"/>
    </row>
    <row r="11" spans="2:34" ht="14.1" customHeight="1" thickBot="1">
      <c r="B11" s="96"/>
      <c r="C11" s="96"/>
      <c r="D11" s="122"/>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4"/>
      <c r="AG11" s="96"/>
      <c r="AH11" s="96"/>
    </row>
    <row r="12" spans="2:34" ht="14.1" customHeight="1" thickTop="1">
      <c r="B12" s="96"/>
      <c r="C12" s="96"/>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96"/>
      <c r="AH12" s="96"/>
    </row>
    <row r="13" spans="2:34" ht="14.1" customHeight="1">
      <c r="B13" s="96"/>
      <c r="C13" s="96"/>
      <c r="D13" s="96" t="s">
        <v>344</v>
      </c>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row>
    <row r="14" spans="2:34" ht="14.1" customHeight="1">
      <c r="B14" s="96"/>
      <c r="C14" s="96"/>
      <c r="D14" s="96"/>
      <c r="E14" s="101" t="s">
        <v>345</v>
      </c>
      <c r="F14" s="96" t="s">
        <v>346</v>
      </c>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row>
    <row r="15" spans="2:34" ht="14.1" customHeight="1">
      <c r="B15" s="96"/>
      <c r="C15" s="96"/>
      <c r="D15" s="96"/>
      <c r="E15" s="101" t="s">
        <v>347</v>
      </c>
      <c r="F15" s="96" t="s">
        <v>348</v>
      </c>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row>
    <row r="16" spans="2:34" ht="14.1" customHeight="1">
      <c r="B16" s="96"/>
      <c r="C16" s="96"/>
      <c r="D16" s="96"/>
      <c r="E16" s="101" t="s">
        <v>349</v>
      </c>
      <c r="F16" s="96" t="s">
        <v>350</v>
      </c>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row>
    <row r="17" spans="2:34" ht="14.1" customHeight="1">
      <c r="B17" s="96"/>
      <c r="C17" s="96"/>
      <c r="D17" s="96"/>
      <c r="E17" s="101" t="s">
        <v>351</v>
      </c>
      <c r="F17" s="96" t="s">
        <v>352</v>
      </c>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row>
    <row r="18" spans="2:34" ht="14.1" customHeight="1">
      <c r="B18" s="96"/>
      <c r="C18" s="96"/>
      <c r="D18" s="96"/>
      <c r="E18" s="101"/>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row>
    <row r="19" spans="2:34" ht="14.1" customHeight="1">
      <c r="B19" s="96"/>
      <c r="C19" s="96"/>
      <c r="D19" s="96"/>
      <c r="E19" s="96"/>
      <c r="F19" s="96" t="s">
        <v>353</v>
      </c>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row>
    <row r="20" spans="2:34" ht="14.1" customHeight="1">
      <c r="B20" s="96"/>
      <c r="C20" s="96"/>
      <c r="D20" s="96"/>
      <c r="E20" s="96"/>
      <c r="F20" s="96" t="s">
        <v>354</v>
      </c>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row>
    <row r="21" spans="2:34" ht="14.1" customHeight="1">
      <c r="B21" s="96"/>
      <c r="C21" s="96"/>
      <c r="D21" s="96"/>
      <c r="E21" s="96"/>
      <c r="F21" s="96" t="s">
        <v>355</v>
      </c>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row>
    <row r="22" spans="2:34" ht="14.1" customHeight="1">
      <c r="B22" s="96"/>
      <c r="C22" s="96"/>
      <c r="D22" s="96"/>
      <c r="E22" s="96"/>
      <c r="F22" s="96" t="s">
        <v>356</v>
      </c>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row>
    <row r="23" spans="2:34" ht="14.1" customHeight="1">
      <c r="B23" s="96"/>
      <c r="C23" s="96"/>
      <c r="D23" s="96"/>
      <c r="E23" s="96"/>
      <c r="F23" s="96" t="s">
        <v>357</v>
      </c>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row>
    <row r="24" spans="2:34" ht="14.1" customHeight="1">
      <c r="B24" s="96"/>
      <c r="C24" s="96"/>
      <c r="D24" s="96"/>
      <c r="E24" s="96"/>
      <c r="F24" s="96"/>
      <c r="G24" s="96" t="s">
        <v>358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row>
    <row r="25" spans="2:34" ht="14.1" customHeight="1">
      <c r="B25" s="96"/>
      <c r="C25" s="96"/>
      <c r="D25" s="96"/>
      <c r="E25" s="96"/>
      <c r="F25" s="96"/>
      <c r="G25" s="96" t="s">
        <v>359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row>
    <row r="26" spans="2:34" ht="14.1" customHeight="1">
      <c r="B26" s="96"/>
      <c r="C26" s="96"/>
      <c r="D26" s="96"/>
      <c r="E26" s="96"/>
      <c r="F26" s="96"/>
      <c r="G26" s="96" t="s">
        <v>360</v>
      </c>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row>
    <row r="27" spans="2:34" ht="14.1" customHeight="1">
      <c r="B27" s="96"/>
      <c r="C27" s="96"/>
      <c r="D27" s="96"/>
      <c r="E27" s="96"/>
      <c r="F27" s="96"/>
      <c r="G27" s="96" t="s">
        <v>361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row>
    <row r="28" spans="2:34" ht="14.1" customHeight="1">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row>
    <row r="29" spans="2:34" ht="14.1" customHeight="1">
      <c r="B29" s="96"/>
      <c r="C29" s="96"/>
      <c r="D29" s="96" t="s">
        <v>362</v>
      </c>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row>
    <row r="30" spans="2:34" ht="14.1" customHeight="1">
      <c r="B30" s="96"/>
      <c r="C30" s="96"/>
      <c r="D30" s="96"/>
      <c r="E30" s="96" t="s">
        <v>363</v>
      </c>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row>
    <row r="31" spans="2:34" ht="14.1" customHeight="1">
      <c r="B31" s="96"/>
      <c r="C31" s="96"/>
      <c r="D31" s="96"/>
      <c r="E31" s="96"/>
      <c r="F31" s="96" t="s">
        <v>364</v>
      </c>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row>
    <row r="32" spans="2:34" ht="14.1" customHeight="1">
      <c r="B32" s="96"/>
      <c r="C32" s="96"/>
      <c r="D32" s="96"/>
      <c r="E32" s="96"/>
      <c r="F32" s="96" t="s">
        <v>365</v>
      </c>
      <c r="G32" s="96"/>
      <c r="H32" s="96"/>
      <c r="I32" s="102"/>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row>
    <row r="33" spans="2:34" ht="14.1" customHeight="1">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row>
    <row r="34" spans="2:34" ht="14.1" customHeight="1">
      <c r="B34" s="96"/>
      <c r="C34" s="96"/>
      <c r="D34" s="96"/>
      <c r="E34" s="96" t="s">
        <v>366</v>
      </c>
      <c r="F34" s="96"/>
      <c r="G34" s="96"/>
      <c r="H34" s="96"/>
      <c r="I34" s="102"/>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row>
    <row r="35" spans="2:34" ht="14.1" customHeight="1">
      <c r="B35" s="96"/>
      <c r="C35" s="96"/>
      <c r="D35" s="96"/>
      <c r="E35" s="96"/>
      <c r="F35" s="96" t="s">
        <v>379</v>
      </c>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row>
    <row r="36" spans="2:34" ht="14.1" customHeight="1">
      <c r="B36" s="96"/>
      <c r="C36" s="96"/>
      <c r="D36" s="96"/>
      <c r="E36" s="96"/>
      <c r="F36" s="96" t="s">
        <v>380</v>
      </c>
      <c r="G36" s="96"/>
      <c r="H36" s="96"/>
      <c r="I36" s="102"/>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row>
    <row r="37" spans="2:34" ht="14.1" customHeight="1">
      <c r="B37" s="96"/>
      <c r="C37" s="96"/>
      <c r="D37" s="96"/>
      <c r="E37" s="96"/>
      <c r="F37" s="96" t="s">
        <v>381</v>
      </c>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row>
    <row r="38" spans="2:34" ht="14.1" customHeight="1">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row>
    <row r="39" spans="2:34" ht="14.1" customHeight="1">
      <c r="B39" s="96"/>
      <c r="C39" s="96"/>
      <c r="D39" s="96"/>
      <c r="E39" s="96" t="s">
        <v>367</v>
      </c>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row>
    <row r="40" spans="2:34" ht="14.1" customHeight="1">
      <c r="B40" s="96"/>
      <c r="C40" s="96"/>
      <c r="D40" s="96"/>
      <c r="E40" s="96"/>
      <c r="F40" s="96"/>
      <c r="G40" s="125" t="s">
        <v>368</v>
      </c>
      <c r="H40" s="126"/>
      <c r="I40" s="126"/>
      <c r="J40" s="127"/>
      <c r="K40" s="131" t="s">
        <v>369</v>
      </c>
      <c r="L40" s="131"/>
      <c r="M40" s="131"/>
      <c r="N40" s="131"/>
      <c r="O40" s="131"/>
      <c r="P40" s="131"/>
      <c r="Q40" s="131"/>
      <c r="R40" s="131"/>
      <c r="S40" s="109" t="s">
        <v>382</v>
      </c>
      <c r="T40" s="110"/>
      <c r="U40" s="110"/>
      <c r="V40" s="110"/>
      <c r="W40" s="110"/>
      <c r="X40" s="111"/>
      <c r="Y40" s="96"/>
      <c r="Z40" s="96"/>
      <c r="AA40" s="96"/>
      <c r="AB40" s="96"/>
      <c r="AC40" s="96"/>
      <c r="AD40" s="96"/>
      <c r="AE40" s="96"/>
      <c r="AF40" s="96"/>
      <c r="AG40" s="96"/>
      <c r="AH40" s="96"/>
    </row>
    <row r="41" spans="2:34" ht="14.1" customHeight="1">
      <c r="B41" s="96"/>
      <c r="C41" s="96"/>
      <c r="D41" s="96"/>
      <c r="E41" s="96"/>
      <c r="F41" s="96"/>
      <c r="G41" s="128"/>
      <c r="H41" s="129"/>
      <c r="I41" s="129"/>
      <c r="J41" s="130"/>
      <c r="K41" s="131"/>
      <c r="L41" s="131"/>
      <c r="M41" s="131"/>
      <c r="N41" s="131"/>
      <c r="O41" s="131"/>
      <c r="P41" s="131"/>
      <c r="Q41" s="131"/>
      <c r="R41" s="131"/>
      <c r="S41" s="109"/>
      <c r="T41" s="110"/>
      <c r="U41" s="110"/>
      <c r="V41" s="110"/>
      <c r="W41" s="110"/>
      <c r="X41" s="111"/>
      <c r="Y41" s="96"/>
      <c r="Z41" s="96"/>
      <c r="AA41" s="96"/>
      <c r="AB41" s="96"/>
      <c r="AC41" s="96"/>
      <c r="AD41" s="96"/>
      <c r="AE41" s="96"/>
      <c r="AF41" s="96"/>
      <c r="AG41" s="96"/>
      <c r="AH41" s="96"/>
    </row>
    <row r="42" spans="2:34" ht="14.1" customHeight="1">
      <c r="B42" s="96"/>
      <c r="C42" s="96"/>
      <c r="D42" s="96"/>
      <c r="E42" s="96"/>
      <c r="F42" s="96"/>
      <c r="G42" s="106" t="s">
        <v>370</v>
      </c>
      <c r="H42" s="107"/>
      <c r="I42" s="107"/>
      <c r="J42" s="107"/>
      <c r="K42" s="108" t="s">
        <v>371</v>
      </c>
      <c r="L42" s="108"/>
      <c r="M42" s="108"/>
      <c r="N42" s="108"/>
      <c r="O42" s="108"/>
      <c r="P42" s="108"/>
      <c r="Q42" s="108"/>
      <c r="R42" s="108"/>
      <c r="S42" s="112" t="s">
        <v>383</v>
      </c>
      <c r="T42" s="113"/>
      <c r="U42" s="113"/>
      <c r="V42" s="113"/>
      <c r="W42" s="113"/>
      <c r="X42" s="114"/>
      <c r="Y42" s="96"/>
      <c r="Z42" s="96"/>
      <c r="AA42" s="96"/>
      <c r="AB42" s="96"/>
      <c r="AC42" s="96"/>
      <c r="AD42" s="96"/>
      <c r="AE42" s="96"/>
      <c r="AF42" s="96"/>
      <c r="AG42" s="96"/>
      <c r="AH42" s="96"/>
    </row>
    <row r="43" spans="2:34" ht="14.1" customHeight="1">
      <c r="B43" s="96"/>
      <c r="C43" s="96"/>
      <c r="D43" s="96"/>
      <c r="E43" s="96"/>
      <c r="F43" s="96"/>
      <c r="G43" s="106" t="s">
        <v>372</v>
      </c>
      <c r="H43" s="107"/>
      <c r="I43" s="107"/>
      <c r="J43" s="107"/>
      <c r="K43" s="108" t="s">
        <v>373</v>
      </c>
      <c r="L43" s="108"/>
      <c r="M43" s="108"/>
      <c r="N43" s="108"/>
      <c r="O43" s="108"/>
      <c r="P43" s="108"/>
      <c r="Q43" s="108"/>
      <c r="R43" s="108"/>
      <c r="S43" s="112" t="s">
        <v>385</v>
      </c>
      <c r="T43" s="113"/>
      <c r="U43" s="113"/>
      <c r="V43" s="113"/>
      <c r="W43" s="113"/>
      <c r="X43" s="114"/>
      <c r="Y43" s="96"/>
      <c r="Z43" s="96"/>
      <c r="AA43" s="96"/>
      <c r="AB43" s="96"/>
      <c r="AC43" s="96"/>
      <c r="AD43" s="96"/>
      <c r="AE43" s="96"/>
      <c r="AF43" s="96"/>
      <c r="AG43" s="96"/>
      <c r="AH43" s="96"/>
    </row>
    <row r="44" spans="2:34" ht="14.1" customHeight="1">
      <c r="B44" s="96"/>
      <c r="C44" s="96"/>
      <c r="D44" s="96"/>
      <c r="E44" s="96"/>
      <c r="F44" s="96"/>
      <c r="G44" s="132" t="s">
        <v>374</v>
      </c>
      <c r="H44" s="133"/>
      <c r="I44" s="133"/>
      <c r="J44" s="133"/>
      <c r="K44" s="108" t="s">
        <v>375</v>
      </c>
      <c r="L44" s="108"/>
      <c r="M44" s="108"/>
      <c r="N44" s="108"/>
      <c r="O44" s="108"/>
      <c r="P44" s="108"/>
      <c r="Q44" s="108"/>
      <c r="R44" s="108"/>
      <c r="S44" s="112" t="s">
        <v>384</v>
      </c>
      <c r="T44" s="113"/>
      <c r="U44" s="113"/>
      <c r="V44" s="113"/>
      <c r="W44" s="113"/>
      <c r="X44" s="114"/>
      <c r="Y44" s="96"/>
      <c r="Z44" s="96"/>
      <c r="AA44" s="96"/>
      <c r="AB44" s="96"/>
      <c r="AC44" s="96"/>
      <c r="AD44" s="96"/>
      <c r="AE44" s="96"/>
      <c r="AF44" s="96"/>
      <c r="AG44" s="96"/>
      <c r="AH44" s="96"/>
    </row>
    <row r="45" spans="2:34" ht="14.1" customHeight="1">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row>
    <row r="46" spans="2:34" ht="14.1" customHeight="1">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row>
    <row r="47" spans="2:34" ht="14.1" customHeight="1">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row>
    <row r="48" spans="2:34" ht="14.1" customHeight="1">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row>
    <row r="49" spans="2:34" ht="14.1" customHeight="1">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row>
    <row r="50" spans="2:34" ht="14.1" customHeight="1">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row>
    <row r="51" spans="2:34" ht="14.1" customHeight="1">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row>
  </sheetData>
  <sheetProtection algorithmName="SHA-512" hashValue="ZWTYitw0ard+HY3Sv81V3xEDTdzfCwkZFbO7o+wW8kFGn1JDnPdjO9eezaaA7RYkBCfvOE/AQ6VNQoQRWCgy8w==" saltValue="HqakmkOJrjptTwjJZfSzsw==" spinCount="100000" sheet="1" objects="1" scenarios="1"/>
  <mergeCells count="14">
    <mergeCell ref="G43:J43"/>
    <mergeCell ref="K43:R43"/>
    <mergeCell ref="G44:J44"/>
    <mergeCell ref="K44:R44"/>
    <mergeCell ref="S43:X43"/>
    <mergeCell ref="S44:X44"/>
    <mergeCell ref="G42:J42"/>
    <mergeCell ref="K42:R42"/>
    <mergeCell ref="S40:X41"/>
    <mergeCell ref="S42:X42"/>
    <mergeCell ref="C2:AG3"/>
    <mergeCell ref="D7:AF11"/>
    <mergeCell ref="G40:J41"/>
    <mergeCell ref="K40:R41"/>
  </mergeCells>
  <phoneticPr fontId="1"/>
  <pageMargins left="0.78740157480314965" right="0.39370078740157483" top="0.59055118110236227" bottom="0.59055118110236227" header="0.39370078740157483" footer="0.39370078740157483"/>
  <pageSetup paperSize="9" orientation="portrait" blackAndWhite="1" copies="3" r:id="rId1"/>
  <headerFooter>
    <oddFooter>&amp;R&amp;8手書き申込書　 2026-04_ver1.0</oddFooter>
  </headerFooter>
  <ignoredErrors>
    <ignoredError sqref="E14:E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EC43-7BBE-4C63-AC00-4FDD7C17EF36}">
  <dimension ref="A1:BJ40"/>
  <sheetViews>
    <sheetView showZeros="0" zoomScale="130" zoomScaleNormal="130" zoomScaleSheetLayoutView="100" workbookViewId="0">
      <selection activeCell="R4" sqref="R4:AC4"/>
    </sheetView>
  </sheetViews>
  <sheetFormatPr defaultColWidth="3" defaultRowHeight="18.75"/>
  <cols>
    <col min="1" max="16384" width="3" style="18"/>
  </cols>
  <sheetData>
    <row r="1" spans="1:62">
      <c r="A1" s="19" t="s">
        <v>165</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1:62">
      <c r="A2" s="19"/>
      <c r="B2" s="580" t="s">
        <v>393</v>
      </c>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19"/>
    </row>
    <row r="3" spans="1:62">
      <c r="A3" s="19"/>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19"/>
    </row>
    <row r="4" spans="1:62">
      <c r="A4" s="19"/>
      <c r="B4" s="19"/>
      <c r="C4" s="19"/>
      <c r="D4" s="19"/>
      <c r="E4" s="19"/>
      <c r="F4" s="19"/>
      <c r="G4" s="19"/>
      <c r="H4" s="19"/>
      <c r="I4" s="19"/>
      <c r="J4" s="19"/>
      <c r="K4" s="19"/>
      <c r="L4" s="19"/>
      <c r="M4" s="19"/>
      <c r="N4" s="19"/>
      <c r="O4" s="19"/>
      <c r="P4" s="19"/>
      <c r="Q4" s="19"/>
      <c r="R4" s="581" t="s">
        <v>389</v>
      </c>
      <c r="S4" s="581"/>
      <c r="T4" s="581"/>
      <c r="U4" s="581"/>
      <c r="V4" s="581"/>
      <c r="W4" s="581"/>
      <c r="X4" s="581"/>
      <c r="Y4" s="581"/>
      <c r="Z4" s="581"/>
      <c r="AA4" s="581"/>
      <c r="AB4" s="581"/>
      <c r="AC4" s="581"/>
      <c r="AD4" s="19"/>
      <c r="AF4" s="34" t="s">
        <v>390</v>
      </c>
    </row>
    <row r="5" spans="1:62">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G5" s="27" t="s">
        <v>164</v>
      </c>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row>
    <row r="6" spans="1:62">
      <c r="A6" s="19"/>
      <c r="B6" s="568" t="s">
        <v>163</v>
      </c>
      <c r="C6" s="569"/>
      <c r="D6" s="569"/>
      <c r="E6" s="569"/>
      <c r="F6" s="569"/>
      <c r="G6" s="570"/>
      <c r="H6" s="568" t="s">
        <v>122</v>
      </c>
      <c r="I6" s="569"/>
      <c r="J6" s="569"/>
      <c r="K6" s="569"/>
      <c r="L6" s="569"/>
      <c r="M6" s="569"/>
      <c r="N6" s="582" t="s">
        <v>162</v>
      </c>
      <c r="O6" s="582"/>
      <c r="P6" s="571" t="s">
        <v>161</v>
      </c>
      <c r="Q6" s="575"/>
      <c r="R6" s="575"/>
      <c r="S6" s="575"/>
      <c r="T6" s="575"/>
      <c r="U6" s="575"/>
      <c r="V6" s="575"/>
      <c r="W6" s="575"/>
      <c r="X6" s="575"/>
      <c r="Y6" s="575"/>
      <c r="Z6" s="575"/>
      <c r="AA6" s="575"/>
      <c r="AB6" s="575"/>
      <c r="AC6" s="572"/>
      <c r="AD6" s="19"/>
      <c r="AG6" s="568" t="s">
        <v>163</v>
      </c>
      <c r="AH6" s="569"/>
      <c r="AI6" s="569"/>
      <c r="AJ6" s="569"/>
      <c r="AK6" s="569"/>
      <c r="AL6" s="570"/>
      <c r="AM6" s="568" t="s">
        <v>122</v>
      </c>
      <c r="AN6" s="569"/>
      <c r="AO6" s="569"/>
      <c r="AP6" s="569"/>
      <c r="AQ6" s="569"/>
      <c r="AR6" s="570"/>
      <c r="AS6" s="571" t="s">
        <v>162</v>
      </c>
      <c r="AT6" s="572"/>
      <c r="AU6" s="571" t="s">
        <v>161</v>
      </c>
      <c r="AV6" s="575"/>
      <c r="AW6" s="575"/>
      <c r="AX6" s="575"/>
      <c r="AY6" s="575"/>
      <c r="AZ6" s="575"/>
      <c r="BA6" s="575"/>
      <c r="BB6" s="575"/>
      <c r="BC6" s="575"/>
      <c r="BD6" s="575"/>
      <c r="BE6" s="575"/>
      <c r="BF6" s="575"/>
      <c r="BG6" s="575"/>
      <c r="BH6" s="575"/>
      <c r="BI6" s="575"/>
      <c r="BJ6" s="572"/>
    </row>
    <row r="7" spans="1:62">
      <c r="A7" s="19"/>
      <c r="B7" s="568" t="s">
        <v>7</v>
      </c>
      <c r="C7" s="569"/>
      <c r="D7" s="569"/>
      <c r="E7" s="569"/>
      <c r="F7" s="569"/>
      <c r="G7" s="570"/>
      <c r="H7" s="577" t="s">
        <v>124</v>
      </c>
      <c r="I7" s="578"/>
      <c r="J7" s="578"/>
      <c r="K7" s="578"/>
      <c r="L7" s="578"/>
      <c r="M7" s="578"/>
      <c r="N7" s="582"/>
      <c r="O7" s="582"/>
      <c r="P7" s="573"/>
      <c r="Q7" s="576"/>
      <c r="R7" s="576"/>
      <c r="S7" s="576"/>
      <c r="T7" s="576"/>
      <c r="U7" s="576"/>
      <c r="V7" s="576"/>
      <c r="W7" s="576"/>
      <c r="X7" s="576"/>
      <c r="Y7" s="576"/>
      <c r="Z7" s="576"/>
      <c r="AA7" s="576"/>
      <c r="AB7" s="576"/>
      <c r="AC7" s="574"/>
      <c r="AD7" s="19"/>
      <c r="AG7" s="568" t="s">
        <v>7</v>
      </c>
      <c r="AH7" s="569"/>
      <c r="AI7" s="569"/>
      <c r="AJ7" s="569"/>
      <c r="AK7" s="569"/>
      <c r="AL7" s="570"/>
      <c r="AM7" s="577" t="s">
        <v>124</v>
      </c>
      <c r="AN7" s="578"/>
      <c r="AO7" s="578"/>
      <c r="AP7" s="578"/>
      <c r="AQ7" s="578"/>
      <c r="AR7" s="579"/>
      <c r="AS7" s="573"/>
      <c r="AT7" s="574"/>
      <c r="AU7" s="573"/>
      <c r="AV7" s="576"/>
      <c r="AW7" s="576"/>
      <c r="AX7" s="576"/>
      <c r="AY7" s="576"/>
      <c r="AZ7" s="576"/>
      <c r="BA7" s="576"/>
      <c r="BB7" s="576"/>
      <c r="BC7" s="576"/>
      <c r="BD7" s="576"/>
      <c r="BE7" s="576"/>
      <c r="BF7" s="576"/>
      <c r="BG7" s="576"/>
      <c r="BH7" s="576"/>
      <c r="BI7" s="576"/>
      <c r="BJ7" s="574"/>
    </row>
    <row r="8" spans="1:62">
      <c r="A8" s="19"/>
      <c r="B8" s="539"/>
      <c r="C8" s="540"/>
      <c r="D8" s="540"/>
      <c r="E8" s="540"/>
      <c r="F8" s="540"/>
      <c r="G8" s="541"/>
      <c r="H8" s="542"/>
      <c r="I8" s="543"/>
      <c r="J8" s="543"/>
      <c r="K8" s="543"/>
      <c r="L8" s="543"/>
      <c r="M8" s="543"/>
      <c r="N8" s="544"/>
      <c r="O8" s="544"/>
      <c r="P8" s="29" t="s">
        <v>5</v>
      </c>
      <c r="Q8" s="545"/>
      <c r="R8" s="545"/>
      <c r="S8" s="546"/>
      <c r="T8" s="547"/>
      <c r="U8" s="547"/>
      <c r="V8" s="547"/>
      <c r="W8" s="547"/>
      <c r="X8" s="547"/>
      <c r="Y8" s="547"/>
      <c r="Z8" s="547"/>
      <c r="AA8" s="547"/>
      <c r="AB8" s="547"/>
      <c r="AC8" s="548"/>
      <c r="AD8" s="19"/>
      <c r="AG8" s="564" t="s">
        <v>160</v>
      </c>
      <c r="AH8" s="562"/>
      <c r="AI8" s="562"/>
      <c r="AJ8" s="562"/>
      <c r="AK8" s="562"/>
      <c r="AL8" s="563"/>
      <c r="AM8" s="555" t="s">
        <v>159</v>
      </c>
      <c r="AN8" s="556"/>
      <c r="AO8" s="556"/>
      <c r="AP8" s="556"/>
      <c r="AQ8" s="556"/>
      <c r="AR8" s="557"/>
      <c r="AS8" s="558" t="s">
        <v>158</v>
      </c>
      <c r="AT8" s="559"/>
      <c r="AU8" s="33" t="s">
        <v>5</v>
      </c>
      <c r="AV8" s="562">
        <v>2310015</v>
      </c>
      <c r="AW8" s="562"/>
      <c r="AX8" s="562"/>
      <c r="AY8" s="562" t="s">
        <v>157</v>
      </c>
      <c r="AZ8" s="562"/>
      <c r="BA8" s="562"/>
      <c r="BB8" s="562"/>
      <c r="BC8" s="562"/>
      <c r="BD8" s="562"/>
      <c r="BE8" s="562"/>
      <c r="BF8" s="562"/>
      <c r="BG8" s="562"/>
      <c r="BH8" s="562"/>
      <c r="BI8" s="562"/>
      <c r="BJ8" s="563"/>
    </row>
    <row r="9" spans="1:62">
      <c r="A9" s="19"/>
      <c r="B9" s="549"/>
      <c r="C9" s="543"/>
      <c r="D9" s="543"/>
      <c r="E9" s="543"/>
      <c r="F9" s="543"/>
      <c r="G9" s="550"/>
      <c r="H9" s="551"/>
      <c r="I9" s="552"/>
      <c r="J9" s="552"/>
      <c r="K9" s="552"/>
      <c r="L9" s="552"/>
      <c r="M9" s="552"/>
      <c r="N9" s="544"/>
      <c r="O9" s="544"/>
      <c r="P9" s="553"/>
      <c r="Q9" s="553"/>
      <c r="R9" s="553"/>
      <c r="S9" s="553"/>
      <c r="T9" s="553"/>
      <c r="U9" s="553"/>
      <c r="V9" s="553"/>
      <c r="W9" s="553"/>
      <c r="X9" s="553"/>
      <c r="Y9" s="553"/>
      <c r="Z9" s="553"/>
      <c r="AA9" s="553"/>
      <c r="AB9" s="553"/>
      <c r="AC9" s="554"/>
      <c r="AD9" s="19"/>
      <c r="AG9" s="564" t="s">
        <v>156</v>
      </c>
      <c r="AH9" s="562"/>
      <c r="AI9" s="562"/>
      <c r="AJ9" s="562"/>
      <c r="AK9" s="562"/>
      <c r="AL9" s="563"/>
      <c r="AM9" s="565">
        <v>28856</v>
      </c>
      <c r="AN9" s="566"/>
      <c r="AO9" s="566"/>
      <c r="AP9" s="566"/>
      <c r="AQ9" s="566"/>
      <c r="AR9" s="567"/>
      <c r="AS9" s="560"/>
      <c r="AT9" s="561"/>
      <c r="AU9" s="564" t="s">
        <v>155</v>
      </c>
      <c r="AV9" s="562"/>
      <c r="AW9" s="562"/>
      <c r="AX9" s="562"/>
      <c r="AY9" s="562"/>
      <c r="AZ9" s="562"/>
      <c r="BA9" s="562"/>
      <c r="BB9" s="562"/>
      <c r="BC9" s="562"/>
      <c r="BD9" s="562"/>
      <c r="BE9" s="562"/>
      <c r="BF9" s="562"/>
      <c r="BG9" s="562"/>
      <c r="BH9" s="562"/>
      <c r="BI9" s="562"/>
      <c r="BJ9" s="563"/>
    </row>
    <row r="10" spans="1:62">
      <c r="A10" s="19"/>
      <c r="B10" s="32"/>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0"/>
      <c r="AD10" s="19"/>
      <c r="AG10" s="19"/>
      <c r="AH10" s="19"/>
      <c r="AI10" s="19"/>
      <c r="AJ10" s="19"/>
      <c r="AK10" s="19"/>
      <c r="AL10" s="19"/>
      <c r="AM10" s="19" t="s">
        <v>154</v>
      </c>
      <c r="AN10" s="19"/>
      <c r="AO10" s="19"/>
      <c r="AP10" s="19"/>
      <c r="AQ10" s="19"/>
      <c r="AR10" s="19"/>
      <c r="AS10" s="19"/>
      <c r="AT10" s="19"/>
      <c r="AU10" s="19"/>
      <c r="AV10" s="19"/>
      <c r="AW10" s="19"/>
      <c r="AX10" s="19"/>
      <c r="AY10" s="19"/>
      <c r="AZ10" s="19"/>
      <c r="BA10" s="19"/>
      <c r="BB10" s="19"/>
      <c r="BC10" s="19"/>
      <c r="BD10" s="19"/>
      <c r="BE10" s="19"/>
      <c r="BF10" s="19"/>
      <c r="BG10" s="19"/>
      <c r="BH10" s="19"/>
      <c r="BI10" s="19"/>
      <c r="BJ10" s="19"/>
    </row>
    <row r="11" spans="1:62">
      <c r="A11" s="19"/>
      <c r="B11" s="539"/>
      <c r="C11" s="540"/>
      <c r="D11" s="540"/>
      <c r="E11" s="540"/>
      <c r="F11" s="540"/>
      <c r="G11" s="541"/>
      <c r="H11" s="542"/>
      <c r="I11" s="543"/>
      <c r="J11" s="543"/>
      <c r="K11" s="543"/>
      <c r="L11" s="543"/>
      <c r="M11" s="543"/>
      <c r="N11" s="544"/>
      <c r="O11" s="544"/>
      <c r="P11" s="29" t="s">
        <v>5</v>
      </c>
      <c r="Q11" s="545"/>
      <c r="R11" s="545"/>
      <c r="S11" s="546"/>
      <c r="T11" s="547"/>
      <c r="U11" s="547"/>
      <c r="V11" s="547"/>
      <c r="W11" s="547"/>
      <c r="X11" s="547"/>
      <c r="Y11" s="547"/>
      <c r="Z11" s="547"/>
      <c r="AA11" s="547"/>
      <c r="AB11" s="547"/>
      <c r="AC11" s="548"/>
      <c r="AD11" s="19"/>
      <c r="AG11" s="19"/>
      <c r="AH11" s="19"/>
      <c r="AI11" s="19"/>
      <c r="AJ11" s="19"/>
      <c r="AK11" s="19"/>
      <c r="AL11" s="19"/>
      <c r="AM11" s="19" t="s">
        <v>153</v>
      </c>
      <c r="AN11" s="19"/>
      <c r="AO11" s="19"/>
      <c r="AP11" s="19"/>
      <c r="AQ11" s="19"/>
      <c r="AR11" s="19"/>
      <c r="AS11" s="19"/>
      <c r="AT11" s="19" t="s">
        <v>152</v>
      </c>
      <c r="AU11" s="19"/>
      <c r="AV11" s="19"/>
      <c r="AW11" s="19"/>
      <c r="AX11" s="19"/>
      <c r="AY11" s="19"/>
      <c r="AZ11" s="19"/>
      <c r="BA11" s="19"/>
      <c r="BB11" s="19"/>
      <c r="BC11" s="19"/>
      <c r="BD11" s="19"/>
      <c r="BE11" s="19"/>
      <c r="BF11" s="19"/>
      <c r="BG11" s="19"/>
      <c r="BH11" s="19"/>
      <c r="BI11" s="19"/>
      <c r="BJ11" s="19"/>
    </row>
    <row r="12" spans="1:62">
      <c r="A12" s="19"/>
      <c r="B12" s="549"/>
      <c r="C12" s="543"/>
      <c r="D12" s="543"/>
      <c r="E12" s="543"/>
      <c r="F12" s="543"/>
      <c r="G12" s="550"/>
      <c r="H12" s="551"/>
      <c r="I12" s="552"/>
      <c r="J12" s="552"/>
      <c r="K12" s="552"/>
      <c r="L12" s="552"/>
      <c r="M12" s="552"/>
      <c r="N12" s="544"/>
      <c r="O12" s="544"/>
      <c r="P12" s="553"/>
      <c r="Q12" s="553"/>
      <c r="R12" s="553"/>
      <c r="S12" s="553"/>
      <c r="T12" s="553"/>
      <c r="U12" s="553"/>
      <c r="V12" s="553"/>
      <c r="W12" s="553"/>
      <c r="X12" s="553"/>
      <c r="Y12" s="553"/>
      <c r="Z12" s="553"/>
      <c r="AA12" s="553"/>
      <c r="AB12" s="553"/>
      <c r="AC12" s="554"/>
      <c r="AD12" s="19"/>
    </row>
    <row r="13" spans="1:62">
      <c r="A13" s="19"/>
      <c r="B13" s="32"/>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0"/>
      <c r="AD13" s="19"/>
    </row>
    <row r="14" spans="1:62">
      <c r="A14" s="19"/>
      <c r="B14" s="539"/>
      <c r="C14" s="540"/>
      <c r="D14" s="540"/>
      <c r="E14" s="540"/>
      <c r="F14" s="540"/>
      <c r="G14" s="541"/>
      <c r="H14" s="542"/>
      <c r="I14" s="543"/>
      <c r="J14" s="543"/>
      <c r="K14" s="543"/>
      <c r="L14" s="543"/>
      <c r="M14" s="543"/>
      <c r="N14" s="544"/>
      <c r="O14" s="544"/>
      <c r="P14" s="29" t="s">
        <v>5</v>
      </c>
      <c r="Q14" s="545"/>
      <c r="R14" s="545"/>
      <c r="S14" s="546"/>
      <c r="T14" s="547"/>
      <c r="U14" s="547"/>
      <c r="V14" s="547"/>
      <c r="W14" s="547"/>
      <c r="X14" s="547"/>
      <c r="Y14" s="547"/>
      <c r="Z14" s="547"/>
      <c r="AA14" s="547"/>
      <c r="AB14" s="547"/>
      <c r="AC14" s="548"/>
      <c r="AD14" s="19"/>
    </row>
    <row r="15" spans="1:62">
      <c r="A15" s="19"/>
      <c r="B15" s="549"/>
      <c r="C15" s="543"/>
      <c r="D15" s="543"/>
      <c r="E15" s="543"/>
      <c r="F15" s="543"/>
      <c r="G15" s="550"/>
      <c r="H15" s="551"/>
      <c r="I15" s="552"/>
      <c r="J15" s="552"/>
      <c r="K15" s="552"/>
      <c r="L15" s="552"/>
      <c r="M15" s="552"/>
      <c r="N15" s="544"/>
      <c r="O15" s="544"/>
      <c r="P15" s="553"/>
      <c r="Q15" s="553"/>
      <c r="R15" s="553"/>
      <c r="S15" s="553"/>
      <c r="T15" s="553"/>
      <c r="U15" s="553"/>
      <c r="V15" s="553"/>
      <c r="W15" s="553"/>
      <c r="X15" s="553"/>
      <c r="Y15" s="553"/>
      <c r="Z15" s="553"/>
      <c r="AA15" s="553"/>
      <c r="AB15" s="553"/>
      <c r="AC15" s="554"/>
      <c r="AD15" s="19"/>
    </row>
    <row r="16" spans="1:62">
      <c r="A16" s="19"/>
      <c r="B16" s="32"/>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0"/>
      <c r="AD16" s="19"/>
    </row>
    <row r="17" spans="1:30">
      <c r="A17" s="19"/>
      <c r="B17" s="539"/>
      <c r="C17" s="540"/>
      <c r="D17" s="540"/>
      <c r="E17" s="540"/>
      <c r="F17" s="540"/>
      <c r="G17" s="541"/>
      <c r="H17" s="542"/>
      <c r="I17" s="543"/>
      <c r="J17" s="543"/>
      <c r="K17" s="543"/>
      <c r="L17" s="543"/>
      <c r="M17" s="543"/>
      <c r="N17" s="544"/>
      <c r="O17" s="544"/>
      <c r="P17" s="29" t="s">
        <v>5</v>
      </c>
      <c r="Q17" s="545"/>
      <c r="R17" s="545"/>
      <c r="S17" s="546"/>
      <c r="T17" s="547"/>
      <c r="U17" s="547"/>
      <c r="V17" s="547"/>
      <c r="W17" s="547"/>
      <c r="X17" s="547"/>
      <c r="Y17" s="547"/>
      <c r="Z17" s="547"/>
      <c r="AA17" s="547"/>
      <c r="AB17" s="547"/>
      <c r="AC17" s="548"/>
      <c r="AD17" s="19"/>
    </row>
    <row r="18" spans="1:30">
      <c r="A18" s="19"/>
      <c r="B18" s="549"/>
      <c r="C18" s="543"/>
      <c r="D18" s="543"/>
      <c r="E18" s="543"/>
      <c r="F18" s="543"/>
      <c r="G18" s="550"/>
      <c r="H18" s="551"/>
      <c r="I18" s="552"/>
      <c r="J18" s="552"/>
      <c r="K18" s="552"/>
      <c r="L18" s="552"/>
      <c r="M18" s="552"/>
      <c r="N18" s="544"/>
      <c r="O18" s="544"/>
      <c r="P18" s="553"/>
      <c r="Q18" s="553"/>
      <c r="R18" s="553"/>
      <c r="S18" s="553"/>
      <c r="T18" s="553"/>
      <c r="U18" s="553"/>
      <c r="V18" s="553"/>
      <c r="W18" s="553"/>
      <c r="X18" s="553"/>
      <c r="Y18" s="553"/>
      <c r="Z18" s="553"/>
      <c r="AA18" s="553"/>
      <c r="AB18" s="553"/>
      <c r="AC18" s="554"/>
      <c r="AD18" s="19"/>
    </row>
    <row r="19" spans="1:30">
      <c r="A19" s="19"/>
      <c r="B19" s="32"/>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0"/>
      <c r="AD19" s="19"/>
    </row>
    <row r="20" spans="1:30">
      <c r="A20" s="19"/>
      <c r="B20" s="539"/>
      <c r="C20" s="540"/>
      <c r="D20" s="540"/>
      <c r="E20" s="540"/>
      <c r="F20" s="540"/>
      <c r="G20" s="541"/>
      <c r="H20" s="542"/>
      <c r="I20" s="543"/>
      <c r="J20" s="543"/>
      <c r="K20" s="543"/>
      <c r="L20" s="543"/>
      <c r="M20" s="543"/>
      <c r="N20" s="544"/>
      <c r="O20" s="544"/>
      <c r="P20" s="29" t="s">
        <v>5</v>
      </c>
      <c r="Q20" s="545"/>
      <c r="R20" s="545"/>
      <c r="S20" s="546"/>
      <c r="T20" s="547"/>
      <c r="U20" s="547"/>
      <c r="V20" s="547"/>
      <c r="W20" s="547"/>
      <c r="X20" s="547"/>
      <c r="Y20" s="547"/>
      <c r="Z20" s="547"/>
      <c r="AA20" s="547"/>
      <c r="AB20" s="547"/>
      <c r="AC20" s="548"/>
      <c r="AD20" s="19"/>
    </row>
    <row r="21" spans="1:30">
      <c r="A21" s="19"/>
      <c r="B21" s="549"/>
      <c r="C21" s="543"/>
      <c r="D21" s="543"/>
      <c r="E21" s="543"/>
      <c r="F21" s="543"/>
      <c r="G21" s="550"/>
      <c r="H21" s="551"/>
      <c r="I21" s="552"/>
      <c r="J21" s="552"/>
      <c r="K21" s="552"/>
      <c r="L21" s="552"/>
      <c r="M21" s="552"/>
      <c r="N21" s="544"/>
      <c r="O21" s="544"/>
      <c r="P21" s="553"/>
      <c r="Q21" s="553"/>
      <c r="R21" s="553"/>
      <c r="S21" s="553"/>
      <c r="T21" s="553"/>
      <c r="U21" s="553"/>
      <c r="V21" s="553"/>
      <c r="W21" s="553"/>
      <c r="X21" s="553"/>
      <c r="Y21" s="553"/>
      <c r="Z21" s="553"/>
      <c r="AA21" s="553"/>
      <c r="AB21" s="553"/>
      <c r="AC21" s="554"/>
      <c r="AD21" s="19"/>
    </row>
    <row r="22" spans="1:30">
      <c r="A22" s="19"/>
      <c r="B22" s="32"/>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0"/>
      <c r="AD22" s="19"/>
    </row>
    <row r="23" spans="1:30">
      <c r="A23" s="19"/>
      <c r="B23" s="539"/>
      <c r="C23" s="540"/>
      <c r="D23" s="540"/>
      <c r="E23" s="540"/>
      <c r="F23" s="540"/>
      <c r="G23" s="541"/>
      <c r="H23" s="542"/>
      <c r="I23" s="543"/>
      <c r="J23" s="543"/>
      <c r="K23" s="543"/>
      <c r="L23" s="543"/>
      <c r="M23" s="543"/>
      <c r="N23" s="544"/>
      <c r="O23" s="544"/>
      <c r="P23" s="29" t="s">
        <v>5</v>
      </c>
      <c r="Q23" s="545"/>
      <c r="R23" s="545"/>
      <c r="S23" s="546"/>
      <c r="T23" s="547"/>
      <c r="U23" s="547"/>
      <c r="V23" s="547"/>
      <c r="W23" s="547"/>
      <c r="X23" s="547"/>
      <c r="Y23" s="547"/>
      <c r="Z23" s="547"/>
      <c r="AA23" s="547"/>
      <c r="AB23" s="547"/>
      <c r="AC23" s="548"/>
      <c r="AD23" s="19"/>
    </row>
    <row r="24" spans="1:30">
      <c r="A24" s="19"/>
      <c r="B24" s="549"/>
      <c r="C24" s="543"/>
      <c r="D24" s="543"/>
      <c r="E24" s="543"/>
      <c r="F24" s="543"/>
      <c r="G24" s="550"/>
      <c r="H24" s="551"/>
      <c r="I24" s="552"/>
      <c r="J24" s="552"/>
      <c r="K24" s="552"/>
      <c r="L24" s="552"/>
      <c r="M24" s="552"/>
      <c r="N24" s="544"/>
      <c r="O24" s="544"/>
      <c r="P24" s="553"/>
      <c r="Q24" s="553"/>
      <c r="R24" s="553"/>
      <c r="S24" s="553"/>
      <c r="T24" s="553"/>
      <c r="U24" s="553"/>
      <c r="V24" s="553"/>
      <c r="W24" s="553"/>
      <c r="X24" s="553"/>
      <c r="Y24" s="553"/>
      <c r="Z24" s="553"/>
      <c r="AA24" s="553"/>
      <c r="AB24" s="553"/>
      <c r="AC24" s="554"/>
      <c r="AD24" s="19"/>
    </row>
    <row r="25" spans="1:30">
      <c r="A25" s="19"/>
      <c r="B25" s="32"/>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0"/>
      <c r="AD25" s="19"/>
    </row>
    <row r="26" spans="1:30">
      <c r="A26" s="19"/>
      <c r="B26" s="539"/>
      <c r="C26" s="540"/>
      <c r="D26" s="540"/>
      <c r="E26" s="540"/>
      <c r="F26" s="540"/>
      <c r="G26" s="541"/>
      <c r="H26" s="542"/>
      <c r="I26" s="543"/>
      <c r="J26" s="543"/>
      <c r="K26" s="543"/>
      <c r="L26" s="543"/>
      <c r="M26" s="543"/>
      <c r="N26" s="544"/>
      <c r="O26" s="544"/>
      <c r="P26" s="29" t="s">
        <v>5</v>
      </c>
      <c r="Q26" s="545"/>
      <c r="R26" s="545"/>
      <c r="S26" s="546"/>
      <c r="T26" s="547"/>
      <c r="U26" s="547"/>
      <c r="V26" s="547"/>
      <c r="W26" s="547"/>
      <c r="X26" s="547"/>
      <c r="Y26" s="547"/>
      <c r="Z26" s="547"/>
      <c r="AA26" s="547"/>
      <c r="AB26" s="547"/>
      <c r="AC26" s="548"/>
      <c r="AD26" s="19"/>
    </row>
    <row r="27" spans="1:30">
      <c r="A27" s="19"/>
      <c r="B27" s="549"/>
      <c r="C27" s="543"/>
      <c r="D27" s="543"/>
      <c r="E27" s="543"/>
      <c r="F27" s="543"/>
      <c r="G27" s="550"/>
      <c r="H27" s="551"/>
      <c r="I27" s="552"/>
      <c r="J27" s="552"/>
      <c r="K27" s="552"/>
      <c r="L27" s="552"/>
      <c r="M27" s="552"/>
      <c r="N27" s="544"/>
      <c r="O27" s="544"/>
      <c r="P27" s="553"/>
      <c r="Q27" s="553"/>
      <c r="R27" s="553"/>
      <c r="S27" s="553"/>
      <c r="T27" s="553"/>
      <c r="U27" s="553"/>
      <c r="V27" s="553"/>
      <c r="W27" s="553"/>
      <c r="X27" s="553"/>
      <c r="Y27" s="553"/>
      <c r="Z27" s="553"/>
      <c r="AA27" s="553"/>
      <c r="AB27" s="553"/>
      <c r="AC27" s="554"/>
      <c r="AD27" s="19"/>
    </row>
    <row r="28" spans="1:30">
      <c r="A28" s="19"/>
      <c r="B28" s="32"/>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0"/>
      <c r="AD28" s="19"/>
    </row>
    <row r="29" spans="1:30">
      <c r="A29" s="19"/>
      <c r="B29" s="539"/>
      <c r="C29" s="540"/>
      <c r="D29" s="540"/>
      <c r="E29" s="540"/>
      <c r="F29" s="540"/>
      <c r="G29" s="541"/>
      <c r="H29" s="542"/>
      <c r="I29" s="543"/>
      <c r="J29" s="543"/>
      <c r="K29" s="543"/>
      <c r="L29" s="543"/>
      <c r="M29" s="543"/>
      <c r="N29" s="544"/>
      <c r="O29" s="544"/>
      <c r="P29" s="29" t="s">
        <v>5</v>
      </c>
      <c r="Q29" s="545"/>
      <c r="R29" s="545"/>
      <c r="S29" s="546"/>
      <c r="T29" s="547"/>
      <c r="U29" s="547"/>
      <c r="V29" s="547"/>
      <c r="W29" s="547"/>
      <c r="X29" s="547"/>
      <c r="Y29" s="547"/>
      <c r="Z29" s="547"/>
      <c r="AA29" s="547"/>
      <c r="AB29" s="547"/>
      <c r="AC29" s="548"/>
      <c r="AD29" s="19"/>
    </row>
    <row r="30" spans="1:30">
      <c r="A30" s="19"/>
      <c r="B30" s="549"/>
      <c r="C30" s="543"/>
      <c r="D30" s="543"/>
      <c r="E30" s="543"/>
      <c r="F30" s="543"/>
      <c r="G30" s="550"/>
      <c r="H30" s="551"/>
      <c r="I30" s="552"/>
      <c r="J30" s="552"/>
      <c r="K30" s="552"/>
      <c r="L30" s="552"/>
      <c r="M30" s="552"/>
      <c r="N30" s="544"/>
      <c r="O30" s="544"/>
      <c r="P30" s="553"/>
      <c r="Q30" s="553"/>
      <c r="R30" s="553"/>
      <c r="S30" s="553"/>
      <c r="T30" s="553"/>
      <c r="U30" s="553"/>
      <c r="V30" s="553"/>
      <c r="W30" s="553"/>
      <c r="X30" s="553"/>
      <c r="Y30" s="553"/>
      <c r="Z30" s="553"/>
      <c r="AA30" s="553"/>
      <c r="AB30" s="553"/>
      <c r="AC30" s="554"/>
      <c r="AD30" s="19"/>
    </row>
    <row r="31" spans="1:30">
      <c r="A31" s="19"/>
      <c r="B31" s="32"/>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0"/>
      <c r="AD31" s="19"/>
    </row>
    <row r="32" spans="1:30" ht="18.75" customHeight="1">
      <c r="A32" s="19"/>
      <c r="B32" s="535" t="s">
        <v>151</v>
      </c>
      <c r="C32" s="535"/>
      <c r="D32" s="535"/>
      <c r="E32" s="535"/>
      <c r="F32" s="535"/>
      <c r="G32" s="535"/>
      <c r="H32" s="535"/>
      <c r="I32" s="535"/>
      <c r="J32" s="535"/>
      <c r="K32" s="535"/>
      <c r="L32" s="535"/>
      <c r="M32" s="535"/>
      <c r="N32" s="535"/>
      <c r="O32" s="535"/>
      <c r="P32" s="535"/>
      <c r="Q32" s="535"/>
      <c r="R32" s="535"/>
      <c r="S32" s="535"/>
      <c r="T32" s="535"/>
      <c r="U32" s="535"/>
      <c r="V32" s="535"/>
      <c r="W32" s="535"/>
      <c r="X32" s="535"/>
      <c r="Y32" s="535"/>
      <c r="Z32" s="535"/>
      <c r="AA32" s="535"/>
      <c r="AB32" s="535"/>
      <c r="AC32" s="535"/>
      <c r="AD32" s="19"/>
    </row>
    <row r="33" spans="1:55">
      <c r="A33" s="19"/>
      <c r="B33" s="536"/>
      <c r="C33" s="536"/>
      <c r="D33" s="536"/>
      <c r="E33" s="536"/>
      <c r="F33" s="536"/>
      <c r="G33" s="536"/>
      <c r="H33" s="536"/>
      <c r="I33" s="536"/>
      <c r="J33" s="536"/>
      <c r="K33" s="536"/>
      <c r="L33" s="536"/>
      <c r="M33" s="536"/>
      <c r="N33" s="536"/>
      <c r="O33" s="536"/>
      <c r="P33" s="536"/>
      <c r="Q33" s="536"/>
      <c r="R33" s="536"/>
      <c r="S33" s="536"/>
      <c r="T33" s="536"/>
      <c r="U33" s="536"/>
      <c r="V33" s="536"/>
      <c r="W33" s="536"/>
      <c r="X33" s="536"/>
      <c r="Y33" s="536"/>
      <c r="Z33" s="536"/>
      <c r="AA33" s="536"/>
      <c r="AB33" s="536"/>
      <c r="AC33" s="536"/>
      <c r="AD33" s="19"/>
    </row>
    <row r="34" spans="1:55">
      <c r="A34" s="19"/>
      <c r="B34" s="19"/>
      <c r="C34" s="19"/>
      <c r="D34" s="19"/>
      <c r="E34" s="19"/>
      <c r="F34" s="19"/>
      <c r="G34" s="19"/>
      <c r="H34" s="19"/>
      <c r="I34" s="19"/>
      <c r="J34" s="19"/>
      <c r="K34" s="19"/>
      <c r="L34" s="19"/>
      <c r="M34" s="19"/>
      <c r="N34" s="22" t="s">
        <v>150</v>
      </c>
      <c r="O34" s="584"/>
      <c r="P34" s="584"/>
      <c r="Q34" s="584"/>
      <c r="R34" s="28"/>
      <c r="S34" s="28"/>
      <c r="T34" s="28"/>
      <c r="U34" s="28"/>
      <c r="V34" s="28"/>
      <c r="W34" s="28"/>
      <c r="X34" s="28"/>
      <c r="Y34" s="28"/>
      <c r="Z34" s="28"/>
      <c r="AA34" s="28"/>
      <c r="AB34" s="28"/>
      <c r="AC34" s="28"/>
      <c r="AD34" s="19"/>
      <c r="AL34" s="22" t="s">
        <v>149</v>
      </c>
      <c r="AM34" s="538">
        <v>2310015</v>
      </c>
      <c r="AN34" s="538"/>
      <c r="AO34" s="538"/>
      <c r="AP34" s="27"/>
      <c r="AQ34" s="27"/>
      <c r="AR34" s="27"/>
      <c r="AS34" s="27"/>
      <c r="AT34" s="27"/>
      <c r="AU34" s="27"/>
      <c r="AV34" s="27"/>
      <c r="AW34" s="27"/>
      <c r="AX34" s="27"/>
      <c r="AY34" s="27"/>
      <c r="AZ34" s="27"/>
      <c r="BA34" s="27"/>
      <c r="BB34" s="27"/>
      <c r="BC34" s="27"/>
    </row>
    <row r="35" spans="1:55">
      <c r="A35" s="19"/>
      <c r="B35" s="19"/>
      <c r="C35" s="19"/>
      <c r="D35" s="19"/>
      <c r="E35" s="19"/>
      <c r="F35" s="19"/>
      <c r="G35" s="19"/>
      <c r="H35" s="19"/>
      <c r="I35" s="19"/>
      <c r="J35" s="19"/>
      <c r="K35" s="19"/>
      <c r="L35" s="19"/>
      <c r="M35" s="19"/>
      <c r="N35" s="22" t="s">
        <v>148</v>
      </c>
      <c r="O35" s="583"/>
      <c r="P35" s="583"/>
      <c r="Q35" s="583"/>
      <c r="R35" s="583"/>
      <c r="S35" s="583"/>
      <c r="T35" s="583"/>
      <c r="U35" s="583"/>
      <c r="V35" s="583"/>
      <c r="W35" s="583"/>
      <c r="X35" s="583"/>
      <c r="Y35" s="583"/>
      <c r="Z35" s="583"/>
      <c r="AA35" s="583"/>
      <c r="AB35" s="583"/>
      <c r="AC35" s="583"/>
      <c r="AD35" s="19"/>
      <c r="AL35" s="22" t="s">
        <v>147</v>
      </c>
      <c r="AM35" s="534" t="s">
        <v>146</v>
      </c>
      <c r="AN35" s="534"/>
      <c r="AO35" s="534"/>
      <c r="AP35" s="534"/>
      <c r="AQ35" s="534"/>
      <c r="AR35" s="534"/>
      <c r="AS35" s="534"/>
      <c r="AT35" s="534"/>
      <c r="AU35" s="534"/>
      <c r="AV35" s="534"/>
      <c r="AW35" s="534"/>
      <c r="AX35" s="534"/>
      <c r="AY35" s="534"/>
      <c r="AZ35" s="534"/>
      <c r="BA35" s="534"/>
      <c r="BB35" s="534"/>
      <c r="BC35" s="534"/>
    </row>
    <row r="36" spans="1:55">
      <c r="A36" s="19"/>
      <c r="B36" s="19"/>
      <c r="C36" s="19"/>
      <c r="D36" s="19"/>
      <c r="E36" s="19"/>
      <c r="F36" s="19"/>
      <c r="G36" s="19"/>
      <c r="H36" s="19"/>
      <c r="I36" s="19"/>
      <c r="J36" s="19"/>
      <c r="K36" s="19"/>
      <c r="L36" s="19"/>
      <c r="M36" s="19"/>
      <c r="N36" s="22" t="s">
        <v>145</v>
      </c>
      <c r="O36" s="583"/>
      <c r="P36" s="583"/>
      <c r="Q36" s="583"/>
      <c r="R36" s="583"/>
      <c r="S36" s="583"/>
      <c r="T36" s="583"/>
      <c r="U36" s="583"/>
      <c r="V36" s="583"/>
      <c r="W36" s="583"/>
      <c r="X36" s="583"/>
      <c r="Y36" s="583"/>
      <c r="Z36" s="583"/>
      <c r="AA36" s="583"/>
      <c r="AB36" s="19" t="s">
        <v>142</v>
      </c>
      <c r="AC36" s="19"/>
      <c r="AD36" s="19"/>
      <c r="AL36" s="22" t="s">
        <v>144</v>
      </c>
      <c r="AM36" s="534" t="s">
        <v>143</v>
      </c>
      <c r="AN36" s="534"/>
      <c r="AO36" s="534"/>
      <c r="AP36" s="534"/>
      <c r="AQ36" s="534"/>
      <c r="AR36" s="534"/>
      <c r="AS36" s="534"/>
      <c r="AT36" s="534"/>
      <c r="AU36" s="534"/>
      <c r="AV36" s="534"/>
      <c r="AW36" s="534"/>
      <c r="AX36" s="534"/>
      <c r="AY36" s="534"/>
      <c r="AZ36" s="534"/>
      <c r="BA36" s="534"/>
      <c r="BB36" s="27" t="s">
        <v>142</v>
      </c>
      <c r="BC36" s="27"/>
    </row>
    <row r="37" spans="1:55">
      <c r="A37" s="19"/>
      <c r="B37" s="19"/>
      <c r="C37" s="19"/>
      <c r="D37" s="19"/>
      <c r="E37" s="19"/>
      <c r="F37" s="19"/>
      <c r="G37" s="19"/>
      <c r="H37" s="19"/>
      <c r="I37" s="19"/>
      <c r="J37" s="19"/>
      <c r="K37" s="19"/>
      <c r="L37" s="19"/>
      <c r="M37" s="19"/>
      <c r="N37" s="22" t="s">
        <v>141</v>
      </c>
      <c r="O37" s="583"/>
      <c r="P37" s="583"/>
      <c r="Q37" s="583"/>
      <c r="R37" s="583"/>
      <c r="S37" s="583"/>
      <c r="T37" s="583"/>
      <c r="U37" s="583"/>
      <c r="V37" s="583"/>
      <c r="W37" s="583"/>
      <c r="X37" s="583"/>
      <c r="Y37" s="583"/>
      <c r="Z37" s="583"/>
      <c r="AA37" s="583"/>
      <c r="AB37" s="583"/>
      <c r="AC37" s="583"/>
      <c r="AD37" s="19"/>
      <c r="AL37" s="22" t="s">
        <v>140</v>
      </c>
      <c r="AM37" s="534" t="s">
        <v>139</v>
      </c>
      <c r="AN37" s="534"/>
      <c r="AO37" s="534"/>
      <c r="AP37" s="534"/>
      <c r="AQ37" s="534"/>
      <c r="AR37" s="534"/>
      <c r="AS37" s="534"/>
      <c r="AT37" s="534"/>
      <c r="AU37" s="534"/>
      <c r="AV37" s="534"/>
      <c r="AW37" s="534"/>
      <c r="AX37" s="534"/>
      <c r="AY37" s="534"/>
      <c r="AZ37" s="534"/>
      <c r="BA37" s="534"/>
      <c r="BB37" s="534"/>
      <c r="BC37" s="534"/>
    </row>
    <row r="38" spans="1:55">
      <c r="A38" s="19"/>
      <c r="B38" s="26"/>
      <c r="C38" s="26"/>
      <c r="D38" s="26"/>
      <c r="E38" s="26"/>
      <c r="F38" s="26"/>
      <c r="G38" s="26"/>
      <c r="H38" s="26"/>
      <c r="I38" s="26"/>
      <c r="J38" s="26"/>
      <c r="K38" s="26"/>
      <c r="L38" s="26"/>
      <c r="M38" s="26"/>
      <c r="N38" s="25"/>
      <c r="O38" s="24"/>
      <c r="P38" s="24"/>
      <c r="Q38" s="24"/>
      <c r="R38" s="24"/>
      <c r="S38" s="24"/>
      <c r="T38" s="24"/>
      <c r="U38" s="24"/>
      <c r="V38" s="24"/>
      <c r="W38" s="24"/>
      <c r="X38" s="24"/>
      <c r="Y38" s="24"/>
      <c r="Z38" s="24"/>
      <c r="AA38" s="24"/>
      <c r="AB38" s="24"/>
      <c r="AC38" s="24"/>
      <c r="AD38" s="19"/>
      <c r="AL38" s="22"/>
      <c r="AM38" s="534"/>
      <c r="AN38" s="534"/>
      <c r="AO38" s="534"/>
      <c r="AP38" s="534"/>
      <c r="AQ38" s="534"/>
      <c r="AR38" s="534"/>
      <c r="AS38" s="534"/>
      <c r="AT38" s="534"/>
      <c r="AU38" s="534"/>
      <c r="AV38" s="534"/>
      <c r="AW38" s="534"/>
      <c r="AX38" s="534"/>
      <c r="AY38" s="534"/>
      <c r="AZ38" s="534"/>
      <c r="BA38" s="534"/>
      <c r="BB38" s="534"/>
      <c r="BC38" s="534"/>
    </row>
    <row r="39" spans="1:55">
      <c r="A39" s="19"/>
      <c r="B39" s="23" t="s">
        <v>138</v>
      </c>
      <c r="C39" s="21"/>
      <c r="D39" s="21"/>
      <c r="E39" s="21"/>
      <c r="F39" s="21"/>
      <c r="G39" s="21"/>
      <c r="H39" s="21"/>
      <c r="I39" s="21"/>
      <c r="J39" s="21"/>
      <c r="K39" s="21"/>
      <c r="L39" s="21"/>
      <c r="M39" s="21"/>
      <c r="N39" s="22" t="s">
        <v>395</v>
      </c>
      <c r="O39" s="533"/>
      <c r="P39" s="533"/>
      <c r="Q39" s="533"/>
      <c r="R39" s="533"/>
      <c r="S39" s="533"/>
      <c r="T39" s="533"/>
      <c r="U39" s="533"/>
      <c r="V39" s="533"/>
      <c r="W39" s="533"/>
      <c r="X39" s="533"/>
      <c r="Y39" s="533"/>
      <c r="Z39" s="533"/>
      <c r="AA39" s="533"/>
      <c r="AB39" s="533"/>
      <c r="AC39" s="533"/>
      <c r="AD39" s="19"/>
    </row>
    <row r="40" spans="1:55">
      <c r="A40" s="19"/>
      <c r="B40" s="21"/>
      <c r="C40" s="21"/>
      <c r="D40" s="21"/>
      <c r="E40" s="21"/>
      <c r="F40" s="21"/>
      <c r="G40" s="21"/>
      <c r="H40" s="21"/>
      <c r="I40" s="21"/>
      <c r="J40" s="21"/>
      <c r="K40" s="21"/>
      <c r="L40" s="21"/>
      <c r="M40" s="21"/>
      <c r="N40" s="21"/>
      <c r="O40" s="19"/>
      <c r="P40" s="19"/>
      <c r="Q40" s="19"/>
      <c r="R40" s="19"/>
      <c r="S40" s="19"/>
      <c r="T40" s="19"/>
      <c r="U40" s="19"/>
      <c r="V40" s="21"/>
      <c r="W40" s="21"/>
      <c r="X40" s="21"/>
      <c r="Y40" s="21"/>
      <c r="Z40" s="21"/>
      <c r="AA40" s="21"/>
      <c r="AB40" s="21"/>
      <c r="AC40" s="20" t="s">
        <v>392</v>
      </c>
      <c r="AD40" s="19"/>
    </row>
  </sheetData>
  <sheetProtection algorithmName="SHA-512" hashValue="pg4bgsZb0+s8WCIvXAabEIfvWeZXiMCO2T8u+Wd5/CM+ZRSdY+XbTH6FqrXB9E8JDYNBatkjf4rNkttTZ8jQOQ==" saltValue="6DzlM/5Dhyf0MqvTy1cJ8A==" spinCount="100000" sheet="1" objects="1" scenarios="1"/>
  <mergeCells count="97">
    <mergeCell ref="B2:AC3"/>
    <mergeCell ref="R4:AC4"/>
    <mergeCell ref="B6:G6"/>
    <mergeCell ref="H6:M6"/>
    <mergeCell ref="N6:O7"/>
    <mergeCell ref="P6:AC7"/>
    <mergeCell ref="AG6:AL6"/>
    <mergeCell ref="AM6:AR6"/>
    <mergeCell ref="AS6:AT7"/>
    <mergeCell ref="AU6:BJ7"/>
    <mergeCell ref="B7:G7"/>
    <mergeCell ref="H7:M7"/>
    <mergeCell ref="AG7:AL7"/>
    <mergeCell ref="AM7:AR7"/>
    <mergeCell ref="AM8:AR8"/>
    <mergeCell ref="AS8:AT9"/>
    <mergeCell ref="AV8:AX8"/>
    <mergeCell ref="AY8:BJ8"/>
    <mergeCell ref="B9:G9"/>
    <mergeCell ref="H9:M9"/>
    <mergeCell ref="P9:AC9"/>
    <mergeCell ref="AG9:AL9"/>
    <mergeCell ref="AM9:AR9"/>
    <mergeCell ref="AU9:BJ9"/>
    <mergeCell ref="B8:G8"/>
    <mergeCell ref="H8:M8"/>
    <mergeCell ref="N8:O9"/>
    <mergeCell ref="Q8:S8"/>
    <mergeCell ref="T8:AC8"/>
    <mergeCell ref="AG8:AL8"/>
    <mergeCell ref="B11:G11"/>
    <mergeCell ref="H11:M11"/>
    <mergeCell ref="N11:O12"/>
    <mergeCell ref="Q11:S11"/>
    <mergeCell ref="T11:AC11"/>
    <mergeCell ref="B12:G12"/>
    <mergeCell ref="H12:M12"/>
    <mergeCell ref="P12:AC12"/>
    <mergeCell ref="B14:G14"/>
    <mergeCell ref="H14:M14"/>
    <mergeCell ref="N14:O15"/>
    <mergeCell ref="Q14:S14"/>
    <mergeCell ref="T14:AC14"/>
    <mergeCell ref="B15:G15"/>
    <mergeCell ref="H15:M15"/>
    <mergeCell ref="P15:AC15"/>
    <mergeCell ref="B17:G17"/>
    <mergeCell ref="H17:M17"/>
    <mergeCell ref="N17:O18"/>
    <mergeCell ref="Q17:S17"/>
    <mergeCell ref="T17:AC17"/>
    <mergeCell ref="B18:G18"/>
    <mergeCell ref="H18:M18"/>
    <mergeCell ref="P18:AC18"/>
    <mergeCell ref="B20:G20"/>
    <mergeCell ref="H20:M20"/>
    <mergeCell ref="N20:O21"/>
    <mergeCell ref="Q20:S20"/>
    <mergeCell ref="T20:AC20"/>
    <mergeCell ref="B21:G21"/>
    <mergeCell ref="H21:M21"/>
    <mergeCell ref="P21:AC21"/>
    <mergeCell ref="B23:G23"/>
    <mergeCell ref="H23:M23"/>
    <mergeCell ref="N23:O24"/>
    <mergeCell ref="Q23:S23"/>
    <mergeCell ref="T23:AC23"/>
    <mergeCell ref="B24:G24"/>
    <mergeCell ref="H24:M24"/>
    <mergeCell ref="P24:AC24"/>
    <mergeCell ref="B26:G26"/>
    <mergeCell ref="H26:M26"/>
    <mergeCell ref="N26:O27"/>
    <mergeCell ref="Q26:S26"/>
    <mergeCell ref="T26:AC26"/>
    <mergeCell ref="B27:G27"/>
    <mergeCell ref="H27:M27"/>
    <mergeCell ref="P27:AC27"/>
    <mergeCell ref="B29:G29"/>
    <mergeCell ref="H29:M29"/>
    <mergeCell ref="N29:O30"/>
    <mergeCell ref="Q29:S29"/>
    <mergeCell ref="T29:AC29"/>
    <mergeCell ref="B30:G30"/>
    <mergeCell ref="H30:M30"/>
    <mergeCell ref="P30:AC30"/>
    <mergeCell ref="O37:AC37"/>
    <mergeCell ref="AM37:BC37"/>
    <mergeCell ref="AM38:BC38"/>
    <mergeCell ref="O39:AC39"/>
    <mergeCell ref="B32:AC33"/>
    <mergeCell ref="O34:Q34"/>
    <mergeCell ref="AM34:AO34"/>
    <mergeCell ref="O35:AC35"/>
    <mergeCell ref="AM35:BC35"/>
    <mergeCell ref="O36:AA36"/>
    <mergeCell ref="AM36:BA36"/>
  </mergeCells>
  <phoneticPr fontId="1"/>
  <conditionalFormatting sqref="H9:M9">
    <cfRule type="cellIs" dxfId="17" priority="18" operator="equal">
      <formula>""</formula>
    </cfRule>
  </conditionalFormatting>
  <conditionalFormatting sqref="H12:M12">
    <cfRule type="cellIs" dxfId="16" priority="14" operator="equal">
      <formula>""</formula>
    </cfRule>
  </conditionalFormatting>
  <conditionalFormatting sqref="H15:M15">
    <cfRule type="cellIs" dxfId="15" priority="12" operator="equal">
      <formula>""</formula>
    </cfRule>
  </conditionalFormatting>
  <conditionalFormatting sqref="H18:M18">
    <cfRule type="cellIs" dxfId="14" priority="10" operator="equal">
      <formula>""</formula>
    </cfRule>
  </conditionalFormatting>
  <conditionalFormatting sqref="H21:M21">
    <cfRule type="cellIs" dxfId="13" priority="8" operator="equal">
      <formula>""</formula>
    </cfRule>
  </conditionalFormatting>
  <conditionalFormatting sqref="H24:M24">
    <cfRule type="cellIs" dxfId="12" priority="6" operator="equal">
      <formula>""</formula>
    </cfRule>
  </conditionalFormatting>
  <conditionalFormatting sqref="H27:M27">
    <cfRule type="cellIs" dxfId="11" priority="4" operator="equal">
      <formula>""</formula>
    </cfRule>
  </conditionalFormatting>
  <conditionalFormatting sqref="H30:M30">
    <cfRule type="cellIs" dxfId="10" priority="2" operator="equal">
      <formula>""</formula>
    </cfRule>
  </conditionalFormatting>
  <conditionalFormatting sqref="Q8:AC8 B8:O9 P9:AC9 O34:Q34 O35:AC35 O36:AA36 O37:AC37">
    <cfRule type="cellIs" dxfId="9" priority="17" operator="equal">
      <formula>""</formula>
    </cfRule>
  </conditionalFormatting>
  <conditionalFormatting sqref="Q11:AC11 B11:O12 P12:AC12">
    <cfRule type="cellIs" dxfId="8" priority="13" operator="equal">
      <formula>""</formula>
    </cfRule>
  </conditionalFormatting>
  <conditionalFormatting sqref="Q14:AC14 B14:O15 P15:AC15">
    <cfRule type="cellIs" dxfId="7" priority="11" operator="equal">
      <formula>""</formula>
    </cfRule>
  </conditionalFormatting>
  <conditionalFormatting sqref="Q17:AC17 B17:O18 P18:AC18">
    <cfRule type="cellIs" dxfId="6" priority="9" operator="equal">
      <formula>""</formula>
    </cfRule>
  </conditionalFormatting>
  <conditionalFormatting sqref="Q20:AC20 B20:O21 P21:AC21">
    <cfRule type="cellIs" dxfId="5" priority="7" operator="equal">
      <formula>""</formula>
    </cfRule>
  </conditionalFormatting>
  <conditionalFormatting sqref="Q23:AC23 B23:O24 P24:AC24">
    <cfRule type="cellIs" dxfId="4" priority="5" operator="equal">
      <formula>""</formula>
    </cfRule>
  </conditionalFormatting>
  <conditionalFormatting sqref="Q26:AC26 B26:O27 P27:AC27">
    <cfRule type="cellIs" dxfId="3" priority="3" operator="equal">
      <formula>""</formula>
    </cfRule>
  </conditionalFormatting>
  <conditionalFormatting sqref="Q29:AC29 B29:O30 P30:AC30">
    <cfRule type="cellIs" dxfId="2" priority="1" operator="equal">
      <formula>""</formula>
    </cfRule>
  </conditionalFormatting>
  <conditionalFormatting sqref="R4:AC4">
    <cfRule type="cellIs" dxfId="1" priority="15" operator="equal">
      <formula>"西暦で入力して下さい　例：2026/04/01"</formula>
    </cfRule>
    <cfRule type="cellIs" dxfId="0" priority="16" operator="equal">
      <formula>"西暦で入力して下さい"</formula>
    </cfRule>
  </conditionalFormatting>
  <dataValidations count="5">
    <dataValidation imeMode="off" allowBlank="1" showInputMessage="1" showErrorMessage="1" sqref="O34:Q34 AM34:AO34" xr:uid="{CF20FDC5-F7B1-441A-B1E9-20905226F9E5}"/>
    <dataValidation type="textLength" imeMode="off" allowBlank="1" showInputMessage="1" showErrorMessage="1" sqref="Q8:S8 Q11:S11 Q14:S14 Q17:S17 Q20:S20 Q23:S23 Q26:S26 Q29:S29" xr:uid="{734F92DB-75A2-4CB4-81E5-836F7314E77C}">
      <formula1>7</formula1>
      <formula2>8</formula2>
    </dataValidation>
    <dataValidation imeMode="on" allowBlank="1" showInputMessage="1" showErrorMessage="1" sqref="H8:M8 B8:G9 O39:AC39 O35:AC35 AM35:BC35 P9:AC9 T8:AC8 O36:AA36 O37:AC37 AM36:BA36 AM37:BC38 H11:M11 B11:G12 P12:AC12 T11:AC11 H14:M14 B14:G15 P15:AC15 T14:AC14 H17:M17 B17:G18 P18:AC18 T17:AC17 H20:M20 B20:G21 P21:AC21 T20:AC20 H23:M23 B23:G24 P24:AC24 T23:AC23 H26:M26 B26:G27 P27:AC27 T26:AC26 H29:M29 B29:G30 P30:AC30 T29:AC29" xr:uid="{27003E2D-9BF0-422B-88D9-2D54F13AE11B}"/>
    <dataValidation type="list" showInputMessage="1" showErrorMessage="1" sqref="N8 AS8 N11 N14 N17 N20 N23 N26 N29" xr:uid="{6B1A5358-C0E6-48D2-9982-888999D8D4FA}">
      <formula1>"男,女"</formula1>
    </dataValidation>
    <dataValidation imeMode="off" allowBlank="1" showInputMessage="1" showErrorMessage="1" promptTitle="西暦で入力" prompt="西暦で、20**/**/**形式で入力して下さい。" sqref="H9:M9 H12:M12 H15:M15 H18:M18 H21:M21 H24:M24 H27:M27 H30:M30" xr:uid="{43644E2F-7292-4649-8AF1-6B300F1A7C30}"/>
  </dataValidations>
  <pageMargins left="0.78740157480314965" right="0.39370078740157483" top="0.59055118110236227" bottom="0.39370078740157483" header="0.39370078740157483" footer="0.39370078740157483"/>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2AF43-1901-4066-AF3D-09C07BE359CD}">
  <sheetPr>
    <tabColor theme="9" tint="-0.249977111117893"/>
  </sheetPr>
  <dimension ref="A1:AH52"/>
  <sheetViews>
    <sheetView zoomScale="130" zoomScaleNormal="130" zoomScaleSheetLayoutView="130" workbookViewId="0"/>
  </sheetViews>
  <sheetFormatPr defaultColWidth="2.7109375" defaultRowHeight="14.1" customHeight="1"/>
  <cols>
    <col min="1" max="16384" width="2.7109375" style="53"/>
  </cols>
  <sheetData>
    <row r="1" spans="1:34" ht="14.1" customHeight="1">
      <c r="A1" s="79"/>
    </row>
    <row r="2" spans="1:34" ht="14.1" customHeight="1">
      <c r="B2" s="40"/>
      <c r="C2" s="609" t="s">
        <v>325</v>
      </c>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41"/>
    </row>
    <row r="3" spans="1:34" ht="14.1" customHeight="1">
      <c r="B3" s="40"/>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41"/>
    </row>
    <row r="4" spans="1:34" ht="14.1" customHeight="1">
      <c r="B4" s="40"/>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0"/>
      <c r="AH4" s="80" t="s">
        <v>232</v>
      </c>
    </row>
    <row r="5" spans="1:34" ht="14.1"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ht="14.1" customHeight="1">
      <c r="B6" s="1"/>
      <c r="C6" s="146" t="s">
        <v>326</v>
      </c>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8"/>
      <c r="AH6" s="1"/>
    </row>
    <row r="7" spans="1:34" ht="14.1" customHeight="1">
      <c r="B7" s="1"/>
      <c r="C7" s="149"/>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1"/>
      <c r="AH7" s="1"/>
    </row>
    <row r="8" spans="1:34" ht="14.1" customHeight="1">
      <c r="B8" s="1"/>
      <c r="C8" s="152"/>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4"/>
      <c r="AH8" s="1"/>
    </row>
    <row r="9" spans="1:34" ht="14.1" customHeight="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4" ht="14.1" customHeight="1">
      <c r="B10" s="1"/>
      <c r="C10" s="610" t="s">
        <v>327</v>
      </c>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0"/>
      <c r="AG10" s="610"/>
      <c r="AH10" s="1"/>
    </row>
    <row r="11" spans="1:34" ht="14.1" customHeight="1">
      <c r="B11" s="1"/>
      <c r="C11" s="621" t="s">
        <v>328</v>
      </c>
      <c r="D11" s="621"/>
      <c r="E11" s="621"/>
      <c r="F11" s="621"/>
      <c r="G11" s="611"/>
      <c r="H11" s="612"/>
      <c r="I11" s="612"/>
      <c r="J11" s="612"/>
      <c r="K11" s="612"/>
      <c r="L11" s="612"/>
      <c r="M11" s="612"/>
      <c r="N11" s="612"/>
      <c r="O11" s="612"/>
      <c r="P11" s="612"/>
      <c r="Q11" s="612"/>
      <c r="R11" s="612"/>
      <c r="S11" s="612"/>
      <c r="T11" s="612"/>
      <c r="U11" s="612"/>
      <c r="V11" s="612"/>
      <c r="W11" s="612"/>
      <c r="X11" s="612"/>
      <c r="Y11" s="612"/>
      <c r="Z11" s="612"/>
      <c r="AA11" s="612"/>
      <c r="AB11" s="612"/>
      <c r="AC11" s="612"/>
      <c r="AD11" s="615" t="s">
        <v>45</v>
      </c>
      <c r="AE11" s="616"/>
      <c r="AF11" s="616"/>
      <c r="AG11" s="617"/>
      <c r="AH11" s="1"/>
    </row>
    <row r="12" spans="1:34" ht="14.1" customHeight="1">
      <c r="B12" s="1"/>
      <c r="C12" s="621"/>
      <c r="D12" s="621"/>
      <c r="E12" s="621"/>
      <c r="F12" s="621"/>
      <c r="G12" s="613"/>
      <c r="H12" s="614"/>
      <c r="I12" s="614"/>
      <c r="J12" s="614"/>
      <c r="K12" s="614"/>
      <c r="L12" s="614"/>
      <c r="M12" s="614"/>
      <c r="N12" s="614"/>
      <c r="O12" s="614"/>
      <c r="P12" s="614"/>
      <c r="Q12" s="614"/>
      <c r="R12" s="614"/>
      <c r="S12" s="614"/>
      <c r="T12" s="614"/>
      <c r="U12" s="614"/>
      <c r="V12" s="614"/>
      <c r="W12" s="614"/>
      <c r="X12" s="614"/>
      <c r="Y12" s="614"/>
      <c r="Z12" s="614"/>
      <c r="AA12" s="614"/>
      <c r="AB12" s="614"/>
      <c r="AC12" s="614"/>
      <c r="AD12" s="618"/>
      <c r="AE12" s="619"/>
      <c r="AF12" s="619"/>
      <c r="AG12" s="620"/>
      <c r="AH12" s="1"/>
    </row>
    <row r="13" spans="1:34" ht="14.1" customHeight="1">
      <c r="B13" s="1"/>
      <c r="C13" s="621" t="s">
        <v>329</v>
      </c>
      <c r="D13" s="621"/>
      <c r="E13" s="621"/>
      <c r="F13" s="621"/>
      <c r="G13" s="611"/>
      <c r="H13" s="612"/>
      <c r="I13" s="612"/>
      <c r="J13" s="612"/>
      <c r="K13" s="612"/>
      <c r="L13" s="612"/>
      <c r="M13" s="612"/>
      <c r="N13" s="612"/>
      <c r="O13" s="612"/>
      <c r="P13" s="612"/>
      <c r="Q13" s="612"/>
      <c r="R13" s="612"/>
      <c r="S13" s="612"/>
      <c r="T13" s="612"/>
      <c r="U13" s="612"/>
      <c r="V13" s="612"/>
      <c r="W13" s="612"/>
      <c r="X13" s="612"/>
      <c r="Y13" s="612"/>
      <c r="Z13" s="612"/>
      <c r="AA13" s="612"/>
      <c r="AB13" s="612"/>
      <c r="AC13" s="612"/>
      <c r="AD13" s="601"/>
      <c r="AE13" s="602"/>
      <c r="AF13" s="602"/>
      <c r="AG13" s="603"/>
      <c r="AH13" s="1"/>
    </row>
    <row r="14" spans="1:34" ht="14.1" customHeight="1">
      <c r="B14" s="1"/>
      <c r="C14" s="621"/>
      <c r="D14" s="621"/>
      <c r="E14" s="621"/>
      <c r="F14" s="621"/>
      <c r="G14" s="613"/>
      <c r="H14" s="614"/>
      <c r="I14" s="614"/>
      <c r="J14" s="614"/>
      <c r="K14" s="614"/>
      <c r="L14" s="614"/>
      <c r="M14" s="614"/>
      <c r="N14" s="614"/>
      <c r="O14" s="614"/>
      <c r="P14" s="614"/>
      <c r="Q14" s="614"/>
      <c r="R14" s="614"/>
      <c r="S14" s="614"/>
      <c r="T14" s="614"/>
      <c r="U14" s="614"/>
      <c r="V14" s="614"/>
      <c r="W14" s="614"/>
      <c r="X14" s="614"/>
      <c r="Y14" s="614"/>
      <c r="Z14" s="614"/>
      <c r="AA14" s="614"/>
      <c r="AB14" s="614"/>
      <c r="AC14" s="614"/>
      <c r="AD14" s="604"/>
      <c r="AE14" s="386"/>
      <c r="AF14" s="386"/>
      <c r="AG14" s="605"/>
      <c r="AH14" s="1"/>
    </row>
    <row r="15" spans="1:34" ht="14.1" customHeight="1">
      <c r="B15" s="1"/>
      <c r="C15" s="585" t="s">
        <v>330</v>
      </c>
      <c r="D15" s="586"/>
      <c r="E15" s="586"/>
      <c r="F15" s="587"/>
      <c r="G15" s="592" t="s">
        <v>331</v>
      </c>
      <c r="H15" s="593"/>
      <c r="I15" s="593"/>
      <c r="J15" s="598"/>
      <c r="K15" s="599"/>
      <c r="L15" s="599"/>
      <c r="M15" s="599"/>
      <c r="N15" s="599"/>
      <c r="O15" s="599"/>
      <c r="P15" s="599"/>
      <c r="Q15" s="599"/>
      <c r="R15" s="599"/>
      <c r="S15" s="599"/>
      <c r="T15" s="599"/>
      <c r="U15" s="599"/>
      <c r="V15" s="599"/>
      <c r="W15" s="599"/>
      <c r="X15" s="599"/>
      <c r="Y15" s="599"/>
      <c r="Z15" s="599"/>
      <c r="AA15" s="599"/>
      <c r="AB15" s="599"/>
      <c r="AC15" s="600"/>
      <c r="AD15" s="604"/>
      <c r="AE15" s="386"/>
      <c r="AF15" s="386"/>
      <c r="AG15" s="605"/>
      <c r="AH15" s="1"/>
    </row>
    <row r="16" spans="1:34" ht="14.1" customHeight="1">
      <c r="B16" s="1"/>
      <c r="C16" s="588"/>
      <c r="D16" s="589"/>
      <c r="E16" s="589"/>
      <c r="F16" s="590"/>
      <c r="G16" s="592" t="s">
        <v>332</v>
      </c>
      <c r="H16" s="593"/>
      <c r="I16" s="593"/>
      <c r="J16" s="594"/>
      <c r="K16" s="595"/>
      <c r="L16" s="595"/>
      <c r="M16" s="595"/>
      <c r="N16" s="595"/>
      <c r="O16" s="595"/>
      <c r="P16" s="595"/>
      <c r="Q16" s="595"/>
      <c r="R16" s="595"/>
      <c r="S16" s="595"/>
      <c r="T16" s="595"/>
      <c r="U16" s="595"/>
      <c r="V16" s="595"/>
      <c r="W16" s="595"/>
      <c r="X16" s="595"/>
      <c r="Y16" s="595"/>
      <c r="Z16" s="595"/>
      <c r="AA16" s="595"/>
      <c r="AB16" s="595"/>
      <c r="AC16" s="596"/>
      <c r="AD16" s="606"/>
      <c r="AE16" s="607"/>
      <c r="AF16" s="607"/>
      <c r="AG16" s="608"/>
      <c r="AH16" s="1"/>
    </row>
    <row r="17" spans="2:34" ht="14.1" customHeight="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2:34" ht="14.1" customHeight="1">
      <c r="B18" s="1"/>
      <c r="C18" s="597" t="s">
        <v>333</v>
      </c>
      <c r="D18" s="597"/>
      <c r="E18" s="597"/>
      <c r="F18" s="597"/>
      <c r="G18" s="597"/>
      <c r="H18" s="597"/>
      <c r="I18" s="597"/>
      <c r="J18" s="597"/>
      <c r="K18" s="597"/>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1"/>
    </row>
    <row r="19" spans="2:34" ht="14.1" customHeight="1">
      <c r="B19" s="1"/>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c r="AH19" s="1"/>
    </row>
    <row r="20" spans="2:34" ht="14.1" customHeight="1">
      <c r="B20" s="1"/>
      <c r="C20" s="591"/>
      <c r="D20" s="591"/>
      <c r="E20" s="591"/>
      <c r="F20" s="591"/>
      <c r="G20" s="591"/>
      <c r="H20" s="591"/>
      <c r="I20" s="591"/>
      <c r="J20" s="591"/>
      <c r="K20" s="591"/>
      <c r="L20" s="591"/>
      <c r="M20" s="591"/>
      <c r="N20" s="591"/>
      <c r="O20" s="591"/>
      <c r="P20" s="591"/>
      <c r="Q20" s="591"/>
      <c r="R20" s="591"/>
      <c r="S20" s="591"/>
      <c r="T20" s="591"/>
      <c r="U20" s="591"/>
      <c r="V20" s="591"/>
      <c r="W20" s="591"/>
      <c r="X20" s="591"/>
      <c r="Y20" s="591"/>
      <c r="Z20" s="591"/>
      <c r="AA20" s="591"/>
      <c r="AB20" s="591"/>
      <c r="AC20" s="591"/>
      <c r="AD20" s="591"/>
      <c r="AE20" s="591"/>
      <c r="AF20" s="591"/>
      <c r="AG20" s="591"/>
      <c r="AH20" s="1"/>
    </row>
    <row r="21" spans="2:34" ht="14.1" customHeight="1">
      <c r="B21" s="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1"/>
    </row>
    <row r="22" spans="2:34" ht="14.1" customHeight="1">
      <c r="B22" s="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1"/>
    </row>
    <row r="23" spans="2:34" ht="14.1" customHeight="1">
      <c r="B23" s="1"/>
      <c r="C23" s="591"/>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1"/>
    </row>
    <row r="24" spans="2:34" ht="14.1" customHeight="1">
      <c r="B24" s="1"/>
      <c r="C24" s="591"/>
      <c r="D24" s="591"/>
      <c r="E24" s="591"/>
      <c r="F24" s="591"/>
      <c r="G24" s="591"/>
      <c r="H24" s="591"/>
      <c r="I24" s="591"/>
      <c r="J24" s="591"/>
      <c r="K24" s="591"/>
      <c r="L24" s="591"/>
      <c r="M24" s="591"/>
      <c r="N24" s="591"/>
      <c r="O24" s="591"/>
      <c r="P24" s="591"/>
      <c r="Q24" s="591"/>
      <c r="R24" s="591"/>
      <c r="S24" s="591"/>
      <c r="T24" s="591"/>
      <c r="U24" s="591"/>
      <c r="V24" s="591"/>
      <c r="W24" s="591"/>
      <c r="X24" s="591"/>
      <c r="Y24" s="591"/>
      <c r="Z24" s="591"/>
      <c r="AA24" s="591"/>
      <c r="AB24" s="591"/>
      <c r="AC24" s="591"/>
      <c r="AD24" s="591"/>
      <c r="AE24" s="591"/>
      <c r="AF24" s="591"/>
      <c r="AG24" s="591"/>
      <c r="AH24" s="1"/>
    </row>
    <row r="25" spans="2:34" s="54" customFormat="1" ht="14.1" customHeight="1">
      <c r="B25" s="1"/>
      <c r="C25" s="591"/>
      <c r="D25" s="591"/>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591"/>
      <c r="AG25" s="591"/>
      <c r="AH25" s="1"/>
    </row>
    <row r="26" spans="2:34" s="54" customFormat="1" ht="14.1" customHeight="1">
      <c r="B26" s="1"/>
      <c r="C26" s="591"/>
      <c r="D26" s="591"/>
      <c r="E26" s="591"/>
      <c r="F26" s="591"/>
      <c r="G26" s="591"/>
      <c r="H26" s="591"/>
      <c r="I26" s="591"/>
      <c r="J26" s="591"/>
      <c r="K26" s="591"/>
      <c r="L26" s="591"/>
      <c r="M26" s="591"/>
      <c r="N26" s="591"/>
      <c r="O26" s="591"/>
      <c r="P26" s="591"/>
      <c r="Q26" s="591"/>
      <c r="R26" s="591"/>
      <c r="S26" s="591"/>
      <c r="T26" s="591"/>
      <c r="U26" s="591"/>
      <c r="V26" s="591"/>
      <c r="W26" s="591"/>
      <c r="X26" s="591"/>
      <c r="Y26" s="591"/>
      <c r="Z26" s="591"/>
      <c r="AA26" s="591"/>
      <c r="AB26" s="591"/>
      <c r="AC26" s="591"/>
      <c r="AD26" s="591"/>
      <c r="AE26" s="591"/>
      <c r="AF26" s="591"/>
      <c r="AG26" s="591"/>
      <c r="AH26" s="1"/>
    </row>
    <row r="27" spans="2:34" s="54" customFormat="1" ht="14.1" customHeight="1">
      <c r="B27" s="1"/>
      <c r="C27" s="591"/>
      <c r="D27" s="591"/>
      <c r="E27" s="591"/>
      <c r="F27" s="591"/>
      <c r="G27" s="591"/>
      <c r="H27" s="591"/>
      <c r="I27" s="591"/>
      <c r="J27" s="591"/>
      <c r="K27" s="591"/>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1"/>
    </row>
    <row r="28" spans="2:34" s="54" customFormat="1" ht="14.1" customHeight="1">
      <c r="B28" s="1"/>
      <c r="C28" s="591"/>
      <c r="D28" s="591"/>
      <c r="E28" s="591"/>
      <c r="F28" s="591"/>
      <c r="G28" s="591"/>
      <c r="H28" s="591"/>
      <c r="I28" s="591"/>
      <c r="J28" s="591"/>
      <c r="K28" s="591"/>
      <c r="L28" s="591"/>
      <c r="M28" s="591"/>
      <c r="N28" s="591"/>
      <c r="O28" s="591"/>
      <c r="P28" s="591"/>
      <c r="Q28" s="591"/>
      <c r="R28" s="591"/>
      <c r="S28" s="591"/>
      <c r="T28" s="591"/>
      <c r="U28" s="591"/>
      <c r="V28" s="591"/>
      <c r="W28" s="591"/>
      <c r="X28" s="591"/>
      <c r="Y28" s="591"/>
      <c r="Z28" s="591"/>
      <c r="AA28" s="591"/>
      <c r="AB28" s="591"/>
      <c r="AC28" s="591"/>
      <c r="AD28" s="591"/>
      <c r="AE28" s="591"/>
      <c r="AF28" s="591"/>
      <c r="AG28" s="591"/>
      <c r="AH28" s="1"/>
    </row>
    <row r="29" spans="2:34" s="54" customFormat="1" ht="14.1" customHeight="1">
      <c r="B29" s="1"/>
      <c r="C29" s="591"/>
      <c r="D29" s="591"/>
      <c r="E29" s="591"/>
      <c r="F29" s="591"/>
      <c r="G29" s="591"/>
      <c r="H29" s="591"/>
      <c r="I29" s="591"/>
      <c r="J29" s="591"/>
      <c r="K29" s="591"/>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1"/>
    </row>
    <row r="30" spans="2:34" s="54" customFormat="1" ht="14.1" customHeight="1">
      <c r="B30" s="1"/>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1"/>
    </row>
    <row r="31" spans="2:34" s="54" customFormat="1" ht="14.1" customHeight="1">
      <c r="B31" s="1"/>
      <c r="C31" s="591"/>
      <c r="D31" s="591"/>
      <c r="E31" s="591"/>
      <c r="F31" s="591"/>
      <c r="G31" s="591"/>
      <c r="H31" s="591"/>
      <c r="I31" s="591"/>
      <c r="J31" s="591"/>
      <c r="K31" s="591"/>
      <c r="L31" s="591"/>
      <c r="M31" s="591"/>
      <c r="N31" s="591"/>
      <c r="O31" s="591"/>
      <c r="P31" s="591"/>
      <c r="Q31" s="591"/>
      <c r="R31" s="591"/>
      <c r="S31" s="591"/>
      <c r="T31" s="591"/>
      <c r="U31" s="591"/>
      <c r="V31" s="591"/>
      <c r="W31" s="591"/>
      <c r="X31" s="591"/>
      <c r="Y31" s="591"/>
      <c r="Z31" s="591"/>
      <c r="AA31" s="591"/>
      <c r="AB31" s="591"/>
      <c r="AC31" s="591"/>
      <c r="AD31" s="591"/>
      <c r="AE31" s="591"/>
      <c r="AF31" s="591"/>
      <c r="AG31" s="591"/>
      <c r="AH31" s="1"/>
    </row>
    <row r="32" spans="2:34" s="54" customFormat="1" ht="14.1" customHeight="1">
      <c r="B32" s="1"/>
      <c r="C32" s="591"/>
      <c r="D32" s="591"/>
      <c r="E32" s="591"/>
      <c r="F32" s="591"/>
      <c r="G32" s="591"/>
      <c r="H32" s="591"/>
      <c r="I32" s="591"/>
      <c r="J32" s="591"/>
      <c r="K32" s="591"/>
      <c r="L32" s="591"/>
      <c r="M32" s="591"/>
      <c r="N32" s="591"/>
      <c r="O32" s="591"/>
      <c r="P32" s="591"/>
      <c r="Q32" s="591"/>
      <c r="R32" s="591"/>
      <c r="S32" s="591"/>
      <c r="T32" s="591"/>
      <c r="U32" s="591"/>
      <c r="V32" s="591"/>
      <c r="W32" s="591"/>
      <c r="X32" s="591"/>
      <c r="Y32" s="591"/>
      <c r="Z32" s="591"/>
      <c r="AA32" s="591"/>
      <c r="AB32" s="591"/>
      <c r="AC32" s="591"/>
      <c r="AD32" s="591"/>
      <c r="AE32" s="591"/>
      <c r="AF32" s="591"/>
      <c r="AG32" s="591"/>
      <c r="AH32" s="1"/>
    </row>
    <row r="33" spans="2:34" s="54" customFormat="1" ht="14.1" customHeight="1">
      <c r="B33" s="1"/>
      <c r="C33" s="591"/>
      <c r="D33" s="591"/>
      <c r="E33" s="591"/>
      <c r="F33" s="591"/>
      <c r="G33" s="591"/>
      <c r="H33" s="591"/>
      <c r="I33" s="591"/>
      <c r="J33" s="591"/>
      <c r="K33" s="591"/>
      <c r="L33" s="591"/>
      <c r="M33" s="591"/>
      <c r="N33" s="591"/>
      <c r="O33" s="591"/>
      <c r="P33" s="591"/>
      <c r="Q33" s="591"/>
      <c r="R33" s="591"/>
      <c r="S33" s="591"/>
      <c r="T33" s="591"/>
      <c r="U33" s="591"/>
      <c r="V33" s="591"/>
      <c r="W33" s="591"/>
      <c r="X33" s="591"/>
      <c r="Y33" s="591"/>
      <c r="Z33" s="591"/>
      <c r="AA33" s="591"/>
      <c r="AB33" s="591"/>
      <c r="AC33" s="591"/>
      <c r="AD33" s="591"/>
      <c r="AE33" s="591"/>
      <c r="AF33" s="591"/>
      <c r="AG33" s="591"/>
      <c r="AH33" s="1"/>
    </row>
    <row r="34" spans="2:34" s="54" customFormat="1" ht="14.1" customHeight="1">
      <c r="B34" s="1"/>
      <c r="C34" s="591"/>
      <c r="D34" s="591"/>
      <c r="E34" s="591"/>
      <c r="F34" s="591"/>
      <c r="G34" s="591"/>
      <c r="H34" s="591"/>
      <c r="I34" s="591"/>
      <c r="J34" s="591"/>
      <c r="K34" s="591"/>
      <c r="L34" s="591"/>
      <c r="M34" s="591"/>
      <c r="N34" s="591"/>
      <c r="O34" s="591"/>
      <c r="P34" s="591"/>
      <c r="Q34" s="591"/>
      <c r="R34" s="591"/>
      <c r="S34" s="591"/>
      <c r="T34" s="591"/>
      <c r="U34" s="591"/>
      <c r="V34" s="591"/>
      <c r="W34" s="591"/>
      <c r="X34" s="591"/>
      <c r="Y34" s="591"/>
      <c r="Z34" s="591"/>
      <c r="AA34" s="591"/>
      <c r="AB34" s="591"/>
      <c r="AC34" s="591"/>
      <c r="AD34" s="591"/>
      <c r="AE34" s="591"/>
      <c r="AF34" s="591"/>
      <c r="AG34" s="591"/>
      <c r="AH34" s="1"/>
    </row>
    <row r="35" spans="2:34" s="54" customFormat="1" ht="14.1" customHeight="1">
      <c r="B35" s="1"/>
      <c r="C35" s="591"/>
      <c r="D35" s="591"/>
      <c r="E35" s="591"/>
      <c r="F35" s="591"/>
      <c r="G35" s="591"/>
      <c r="H35" s="591"/>
      <c r="I35" s="591"/>
      <c r="J35" s="591"/>
      <c r="K35" s="591"/>
      <c r="L35" s="591"/>
      <c r="M35" s="591"/>
      <c r="N35" s="591"/>
      <c r="O35" s="591"/>
      <c r="P35" s="591"/>
      <c r="Q35" s="591"/>
      <c r="R35" s="591"/>
      <c r="S35" s="591"/>
      <c r="T35" s="591"/>
      <c r="U35" s="591"/>
      <c r="V35" s="591"/>
      <c r="W35" s="591"/>
      <c r="X35" s="591"/>
      <c r="Y35" s="591"/>
      <c r="Z35" s="591"/>
      <c r="AA35" s="591"/>
      <c r="AB35" s="591"/>
      <c r="AC35" s="591"/>
      <c r="AD35" s="591"/>
      <c r="AE35" s="591"/>
      <c r="AF35" s="591"/>
      <c r="AG35" s="591"/>
      <c r="AH35" s="1"/>
    </row>
    <row r="36" spans="2:34" s="54" customFormat="1" ht="14.1" customHeight="1">
      <c r="B36" s="1"/>
      <c r="C36" s="591"/>
      <c r="D36" s="591"/>
      <c r="E36" s="591"/>
      <c r="F36" s="591"/>
      <c r="G36" s="591"/>
      <c r="H36" s="591"/>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1"/>
    </row>
    <row r="37" spans="2:34" s="54" customFormat="1" ht="14.1" customHeight="1">
      <c r="B37" s="1"/>
      <c r="C37" s="591"/>
      <c r="D37" s="591"/>
      <c r="E37" s="591"/>
      <c r="F37" s="591"/>
      <c r="G37" s="591"/>
      <c r="H37" s="591"/>
      <c r="I37" s="591"/>
      <c r="J37" s="591"/>
      <c r="K37" s="591"/>
      <c r="L37" s="591"/>
      <c r="M37" s="591"/>
      <c r="N37" s="591"/>
      <c r="O37" s="591"/>
      <c r="P37" s="591"/>
      <c r="Q37" s="591"/>
      <c r="R37" s="591"/>
      <c r="S37" s="591"/>
      <c r="T37" s="591"/>
      <c r="U37" s="591"/>
      <c r="V37" s="591"/>
      <c r="W37" s="591"/>
      <c r="X37" s="591"/>
      <c r="Y37" s="591"/>
      <c r="Z37" s="591"/>
      <c r="AA37" s="591"/>
      <c r="AB37" s="591"/>
      <c r="AC37" s="591"/>
      <c r="AD37" s="591"/>
      <c r="AE37" s="591"/>
      <c r="AF37" s="591"/>
      <c r="AG37" s="591"/>
      <c r="AH37" s="1"/>
    </row>
    <row r="38" spans="2:34" s="54" customFormat="1" ht="14.1" customHeight="1">
      <c r="B38" s="1"/>
      <c r="C38" s="591"/>
      <c r="D38" s="591"/>
      <c r="E38" s="591"/>
      <c r="F38" s="591"/>
      <c r="G38" s="591"/>
      <c r="H38" s="591"/>
      <c r="I38" s="591"/>
      <c r="J38" s="591"/>
      <c r="K38" s="591"/>
      <c r="L38" s="591"/>
      <c r="M38" s="591"/>
      <c r="N38" s="591"/>
      <c r="O38" s="591"/>
      <c r="P38" s="591"/>
      <c r="Q38" s="591"/>
      <c r="R38" s="591"/>
      <c r="S38" s="591"/>
      <c r="T38" s="591"/>
      <c r="U38" s="591"/>
      <c r="V38" s="591"/>
      <c r="W38" s="591"/>
      <c r="X38" s="591"/>
      <c r="Y38" s="591"/>
      <c r="Z38" s="591"/>
      <c r="AA38" s="591"/>
      <c r="AB38" s="591"/>
      <c r="AC38" s="591"/>
      <c r="AD38" s="591"/>
      <c r="AE38" s="591"/>
      <c r="AF38" s="591"/>
      <c r="AG38" s="591"/>
      <c r="AH38" s="1"/>
    </row>
    <row r="39" spans="2:34" s="54" customFormat="1" ht="14.1" customHeight="1">
      <c r="B39" s="1"/>
      <c r="C39" s="591"/>
      <c r="D39" s="591"/>
      <c r="E39" s="591"/>
      <c r="F39" s="591"/>
      <c r="G39" s="591"/>
      <c r="H39" s="591"/>
      <c r="I39" s="591"/>
      <c r="J39" s="591"/>
      <c r="K39" s="591"/>
      <c r="L39" s="591"/>
      <c r="M39" s="591"/>
      <c r="N39" s="591"/>
      <c r="O39" s="591"/>
      <c r="P39" s="591"/>
      <c r="Q39" s="591"/>
      <c r="R39" s="591"/>
      <c r="S39" s="591"/>
      <c r="T39" s="591"/>
      <c r="U39" s="591"/>
      <c r="V39" s="591"/>
      <c r="W39" s="591"/>
      <c r="X39" s="591"/>
      <c r="Y39" s="591"/>
      <c r="Z39" s="591"/>
      <c r="AA39" s="591"/>
      <c r="AB39" s="591"/>
      <c r="AC39" s="591"/>
      <c r="AD39" s="591"/>
      <c r="AE39" s="591"/>
      <c r="AF39" s="591"/>
      <c r="AG39" s="591"/>
      <c r="AH39" s="1"/>
    </row>
    <row r="40" spans="2:34" s="54" customFormat="1" ht="14.1" customHeight="1">
      <c r="B40" s="1"/>
      <c r="C40" s="591"/>
      <c r="D40" s="591"/>
      <c r="E40" s="591"/>
      <c r="F40" s="591"/>
      <c r="G40" s="591"/>
      <c r="H40" s="591"/>
      <c r="I40" s="591"/>
      <c r="J40" s="591"/>
      <c r="K40" s="591"/>
      <c r="L40" s="591"/>
      <c r="M40" s="591"/>
      <c r="N40" s="591"/>
      <c r="O40" s="591"/>
      <c r="P40" s="591"/>
      <c r="Q40" s="591"/>
      <c r="R40" s="591"/>
      <c r="S40" s="591"/>
      <c r="T40" s="591"/>
      <c r="U40" s="591"/>
      <c r="V40" s="591"/>
      <c r="W40" s="591"/>
      <c r="X40" s="591"/>
      <c r="Y40" s="591"/>
      <c r="Z40" s="591"/>
      <c r="AA40" s="591"/>
      <c r="AB40" s="591"/>
      <c r="AC40" s="591"/>
      <c r="AD40" s="591"/>
      <c r="AE40" s="591"/>
      <c r="AF40" s="591"/>
      <c r="AG40" s="591"/>
      <c r="AH40" s="1"/>
    </row>
    <row r="41" spans="2:34" s="54" customFormat="1" ht="14.1" customHeight="1">
      <c r="B41" s="1"/>
      <c r="C41" s="591"/>
      <c r="D41" s="591"/>
      <c r="E41" s="591"/>
      <c r="F41" s="591"/>
      <c r="G41" s="591"/>
      <c r="H41" s="591"/>
      <c r="I41" s="591"/>
      <c r="J41" s="591"/>
      <c r="K41" s="591"/>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1"/>
    </row>
    <row r="42" spans="2:34" s="54" customFormat="1" ht="14.1" customHeight="1">
      <c r="B42" s="1"/>
      <c r="C42" s="591"/>
      <c r="D42" s="591"/>
      <c r="E42" s="591"/>
      <c r="F42" s="591"/>
      <c r="G42" s="591"/>
      <c r="H42" s="591"/>
      <c r="I42" s="591"/>
      <c r="J42" s="591"/>
      <c r="K42" s="591"/>
      <c r="L42" s="591"/>
      <c r="M42" s="591"/>
      <c r="N42" s="591"/>
      <c r="O42" s="591"/>
      <c r="P42" s="591"/>
      <c r="Q42" s="591"/>
      <c r="R42" s="591"/>
      <c r="S42" s="591"/>
      <c r="T42" s="591"/>
      <c r="U42" s="591"/>
      <c r="V42" s="591"/>
      <c r="W42" s="591"/>
      <c r="X42" s="591"/>
      <c r="Y42" s="591"/>
      <c r="Z42" s="591"/>
      <c r="AA42" s="591"/>
      <c r="AB42" s="591"/>
      <c r="AC42" s="591"/>
      <c r="AD42" s="591"/>
      <c r="AE42" s="591"/>
      <c r="AF42" s="591"/>
      <c r="AG42" s="591"/>
      <c r="AH42" s="1"/>
    </row>
    <row r="43" spans="2:34" s="54" customFormat="1" ht="14.1" customHeight="1">
      <c r="B43" s="1"/>
      <c r="C43" s="591"/>
      <c r="D43" s="591"/>
      <c r="E43" s="591"/>
      <c r="F43" s="591"/>
      <c r="G43" s="591"/>
      <c r="H43" s="591"/>
      <c r="I43" s="591"/>
      <c r="J43" s="591"/>
      <c r="K43" s="591"/>
      <c r="L43" s="591"/>
      <c r="M43" s="591"/>
      <c r="N43" s="591"/>
      <c r="O43" s="591"/>
      <c r="P43" s="591"/>
      <c r="Q43" s="591"/>
      <c r="R43" s="591"/>
      <c r="S43" s="591"/>
      <c r="T43" s="591"/>
      <c r="U43" s="591"/>
      <c r="V43" s="591"/>
      <c r="W43" s="591"/>
      <c r="X43" s="591"/>
      <c r="Y43" s="591"/>
      <c r="Z43" s="591"/>
      <c r="AA43" s="591"/>
      <c r="AB43" s="591"/>
      <c r="AC43" s="591"/>
      <c r="AD43" s="591"/>
      <c r="AE43" s="591"/>
      <c r="AF43" s="591"/>
      <c r="AG43" s="591"/>
      <c r="AH43" s="1"/>
    </row>
    <row r="44" spans="2:34" s="54" customFormat="1" ht="14.1" customHeight="1">
      <c r="B44" s="1"/>
      <c r="C44" s="591"/>
      <c r="D44" s="591"/>
      <c r="E44" s="591"/>
      <c r="F44" s="591"/>
      <c r="G44" s="591"/>
      <c r="H44" s="591"/>
      <c r="I44" s="591"/>
      <c r="J44" s="591"/>
      <c r="K44" s="591"/>
      <c r="L44" s="591"/>
      <c r="M44" s="591"/>
      <c r="N44" s="591"/>
      <c r="O44" s="591"/>
      <c r="P44" s="591"/>
      <c r="Q44" s="591"/>
      <c r="R44" s="591"/>
      <c r="S44" s="591"/>
      <c r="T44" s="591"/>
      <c r="U44" s="591"/>
      <c r="V44" s="591"/>
      <c r="W44" s="591"/>
      <c r="X44" s="591"/>
      <c r="Y44" s="591"/>
      <c r="Z44" s="591"/>
      <c r="AA44" s="591"/>
      <c r="AB44" s="591"/>
      <c r="AC44" s="591"/>
      <c r="AD44" s="591"/>
      <c r="AE44" s="591"/>
      <c r="AF44" s="591"/>
      <c r="AG44" s="591"/>
      <c r="AH44" s="1"/>
    </row>
    <row r="45" spans="2:34" s="54" customFormat="1" ht="14.1" customHeight="1">
      <c r="B45" s="1"/>
      <c r="C45" s="591"/>
      <c r="D45" s="591"/>
      <c r="E45" s="591"/>
      <c r="F45" s="591"/>
      <c r="G45" s="591"/>
      <c r="H45" s="591"/>
      <c r="I45" s="591"/>
      <c r="J45" s="591"/>
      <c r="K45" s="591"/>
      <c r="L45" s="591"/>
      <c r="M45" s="591"/>
      <c r="N45" s="591"/>
      <c r="O45" s="591"/>
      <c r="P45" s="591"/>
      <c r="Q45" s="591"/>
      <c r="R45" s="591"/>
      <c r="S45" s="591"/>
      <c r="T45" s="591"/>
      <c r="U45" s="591"/>
      <c r="V45" s="591"/>
      <c r="W45" s="591"/>
      <c r="X45" s="591"/>
      <c r="Y45" s="591"/>
      <c r="Z45" s="591"/>
      <c r="AA45" s="591"/>
      <c r="AB45" s="591"/>
      <c r="AC45" s="591"/>
      <c r="AD45" s="591"/>
      <c r="AE45" s="591"/>
      <c r="AF45" s="591"/>
      <c r="AG45" s="591"/>
      <c r="AH45" s="1"/>
    </row>
    <row r="46" spans="2:34" s="54" customFormat="1" ht="14.1" customHeight="1">
      <c r="B46" s="1"/>
      <c r="C46" s="591"/>
      <c r="D46" s="591"/>
      <c r="E46" s="591"/>
      <c r="F46" s="591"/>
      <c r="G46" s="591"/>
      <c r="H46" s="591"/>
      <c r="I46" s="591"/>
      <c r="J46" s="591"/>
      <c r="K46" s="591"/>
      <c r="L46" s="591"/>
      <c r="M46" s="591"/>
      <c r="N46" s="591"/>
      <c r="O46" s="591"/>
      <c r="P46" s="591"/>
      <c r="Q46" s="591"/>
      <c r="R46" s="591"/>
      <c r="S46" s="591"/>
      <c r="T46" s="591"/>
      <c r="U46" s="591"/>
      <c r="V46" s="591"/>
      <c r="W46" s="591"/>
      <c r="X46" s="591"/>
      <c r="Y46" s="591"/>
      <c r="Z46" s="591"/>
      <c r="AA46" s="591"/>
      <c r="AB46" s="591"/>
      <c r="AC46" s="591"/>
      <c r="AD46" s="591"/>
      <c r="AE46" s="591"/>
      <c r="AF46" s="591"/>
      <c r="AG46" s="591"/>
      <c r="AH46" s="1"/>
    </row>
    <row r="47" spans="2:34" s="54" customFormat="1" ht="14.1" customHeight="1">
      <c r="B47" s="1"/>
      <c r="C47" s="591"/>
      <c r="D47" s="591"/>
      <c r="E47" s="591"/>
      <c r="F47" s="591"/>
      <c r="G47" s="591"/>
      <c r="H47" s="591"/>
      <c r="I47" s="591"/>
      <c r="J47" s="591"/>
      <c r="K47" s="591"/>
      <c r="L47" s="591"/>
      <c r="M47" s="591"/>
      <c r="N47" s="591"/>
      <c r="O47" s="591"/>
      <c r="P47" s="591"/>
      <c r="Q47" s="591"/>
      <c r="R47" s="591"/>
      <c r="S47" s="591"/>
      <c r="T47" s="591"/>
      <c r="U47" s="591"/>
      <c r="V47" s="591"/>
      <c r="W47" s="591"/>
      <c r="X47" s="591"/>
      <c r="Y47" s="591"/>
      <c r="Z47" s="591"/>
      <c r="AA47" s="591"/>
      <c r="AB47" s="591"/>
      <c r="AC47" s="591"/>
      <c r="AD47" s="591"/>
      <c r="AE47" s="591"/>
      <c r="AF47" s="591"/>
      <c r="AG47" s="591"/>
      <c r="AH47" s="1"/>
    </row>
    <row r="48" spans="2:34" s="54" customFormat="1" ht="14.1" customHeight="1">
      <c r="B48" s="1"/>
      <c r="C48" s="591"/>
      <c r="D48" s="591"/>
      <c r="E48" s="591"/>
      <c r="F48" s="591"/>
      <c r="G48" s="591"/>
      <c r="H48" s="591"/>
      <c r="I48" s="591"/>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1"/>
      <c r="AH48" s="1"/>
    </row>
    <row r="49" spans="2:34" s="54" customFormat="1" ht="14.1" customHeight="1">
      <c r="B49" s="1"/>
      <c r="C49" s="591"/>
      <c r="D49" s="591"/>
      <c r="E49" s="591"/>
      <c r="F49" s="591"/>
      <c r="G49" s="591"/>
      <c r="H49" s="591"/>
      <c r="I49" s="591"/>
      <c r="J49" s="591"/>
      <c r="K49" s="591"/>
      <c r="L49" s="591"/>
      <c r="M49" s="591"/>
      <c r="N49" s="591"/>
      <c r="O49" s="591"/>
      <c r="P49" s="591"/>
      <c r="Q49" s="591"/>
      <c r="R49" s="591"/>
      <c r="S49" s="591"/>
      <c r="T49" s="591"/>
      <c r="U49" s="591"/>
      <c r="V49" s="591"/>
      <c r="W49" s="591"/>
      <c r="X49" s="591"/>
      <c r="Y49" s="591"/>
      <c r="Z49" s="591"/>
      <c r="AA49" s="591"/>
      <c r="AB49" s="591"/>
      <c r="AC49" s="591"/>
      <c r="AD49" s="591"/>
      <c r="AE49" s="591"/>
      <c r="AF49" s="591"/>
      <c r="AG49" s="591"/>
      <c r="AH49" s="1"/>
    </row>
    <row r="50" spans="2:34" s="54" customFormat="1" ht="14.1" customHeight="1">
      <c r="B50" s="1"/>
      <c r="C50" s="591"/>
      <c r="D50" s="591"/>
      <c r="E50" s="591"/>
      <c r="F50" s="591"/>
      <c r="G50" s="591"/>
      <c r="H50" s="591"/>
      <c r="I50" s="591"/>
      <c r="J50" s="591"/>
      <c r="K50" s="591"/>
      <c r="L50" s="591"/>
      <c r="M50" s="591"/>
      <c r="N50" s="591"/>
      <c r="O50" s="591"/>
      <c r="P50" s="591"/>
      <c r="Q50" s="591"/>
      <c r="R50" s="591"/>
      <c r="S50" s="591"/>
      <c r="T50" s="591"/>
      <c r="U50" s="591"/>
      <c r="V50" s="591"/>
      <c r="W50" s="591"/>
      <c r="X50" s="591"/>
      <c r="Y50" s="591"/>
      <c r="Z50" s="591"/>
      <c r="AA50" s="591"/>
      <c r="AB50" s="591"/>
      <c r="AC50" s="591"/>
      <c r="AD50" s="591"/>
      <c r="AE50" s="591"/>
      <c r="AF50" s="591"/>
      <c r="AG50" s="591"/>
      <c r="AH50" s="1"/>
    </row>
    <row r="51" spans="2:34" s="54" customFormat="1" ht="14.1" customHeight="1">
      <c r="B51" s="1"/>
      <c r="C51" s="591"/>
      <c r="D51" s="591"/>
      <c r="E51" s="591"/>
      <c r="F51" s="591"/>
      <c r="G51" s="591"/>
      <c r="H51" s="591"/>
      <c r="I51" s="591"/>
      <c r="J51" s="591"/>
      <c r="K51" s="591"/>
      <c r="L51" s="591"/>
      <c r="M51" s="591"/>
      <c r="N51" s="591"/>
      <c r="O51" s="591"/>
      <c r="P51" s="591"/>
      <c r="Q51" s="591"/>
      <c r="R51" s="591"/>
      <c r="S51" s="591"/>
      <c r="T51" s="591"/>
      <c r="U51" s="591"/>
      <c r="V51" s="591"/>
      <c r="W51" s="591"/>
      <c r="X51" s="591"/>
      <c r="Y51" s="591"/>
      <c r="Z51" s="591"/>
      <c r="AA51" s="591"/>
      <c r="AB51" s="591"/>
      <c r="AC51" s="591"/>
      <c r="AD51" s="591"/>
      <c r="AE51" s="591"/>
      <c r="AF51" s="591"/>
      <c r="AG51" s="591"/>
      <c r="AH51" s="1"/>
    </row>
    <row r="52" spans="2:34" s="54" customFormat="1" ht="14.1"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sheetData>
  <sheetProtection algorithmName="SHA-512" hashValue="YI/Telj6gkiWTpAKn/5NUL/LcqfPZLJ0Fg3yskzBL72dfztYy0LWxw7sYeRrcOOkfKLHUZtKvLtRSvtZ2D83DQ==" saltValue="LtVIMxW7tdq4EFdzpXGG9A==" spinCount="100000" sheet="1" objects="1" scenarios="1"/>
  <mergeCells count="16">
    <mergeCell ref="C2:AG3"/>
    <mergeCell ref="C6:AG8"/>
    <mergeCell ref="C10:AG10"/>
    <mergeCell ref="G11:AC12"/>
    <mergeCell ref="G13:AC14"/>
    <mergeCell ref="AD11:AG12"/>
    <mergeCell ref="C11:F12"/>
    <mergeCell ref="C13:F14"/>
    <mergeCell ref="C15:F16"/>
    <mergeCell ref="C20:AG51"/>
    <mergeCell ref="G16:I16"/>
    <mergeCell ref="G15:I15"/>
    <mergeCell ref="J16:AC16"/>
    <mergeCell ref="C18:AG19"/>
    <mergeCell ref="J15:AC15"/>
    <mergeCell ref="AD13:AG16"/>
  </mergeCells>
  <phoneticPr fontId="1"/>
  <dataValidations count="2">
    <dataValidation imeMode="off" allowBlank="1" showInputMessage="1" showErrorMessage="1" sqref="J16:AC16 J15:AC15" xr:uid="{833EBF86-BD8F-4862-9C6A-0F0738D9F340}"/>
    <dataValidation imeMode="hiragana" allowBlank="1" showInputMessage="1" showErrorMessage="1" sqref="G11:AC14 C20:AG51" xr:uid="{A606C4E1-94FD-4948-809E-185E330738F8}"/>
  </dataValidations>
  <pageMargins left="0.78740157480314965" right="0.39370078740157483" top="0.59055118110236227" bottom="0.59055118110236227" header="0.39370078740157483" footer="0.39370078740157483"/>
  <pageSetup paperSize="9" orientation="portrait" blackAndWhite="1" copies="3" r:id="rId1"/>
  <headerFooter>
    <oddFooter>&amp;R&amp;8 2026-04_ver1.0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B7218-627E-4B74-996E-4435AEF5D660}">
  <sheetPr codeName="Sheet2">
    <tabColor rgb="FF0070C0"/>
  </sheetPr>
  <dimension ref="B2:CY53"/>
  <sheetViews>
    <sheetView zoomScale="130" zoomScaleNormal="130" zoomScaleSheetLayoutView="130" workbookViewId="0"/>
  </sheetViews>
  <sheetFormatPr defaultColWidth="2.7109375" defaultRowHeight="14.1" customHeight="1"/>
  <cols>
    <col min="1" max="16384" width="2.7109375" style="53"/>
  </cols>
  <sheetData>
    <row r="2" spans="2:67" ht="14.1" customHeight="1">
      <c r="B2" s="40"/>
      <c r="C2" s="134" t="s">
        <v>217</v>
      </c>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41"/>
      <c r="AI2" s="51"/>
      <c r="AJ2" s="51"/>
      <c r="AK2" s="51"/>
      <c r="AL2" s="51"/>
      <c r="AM2" s="51"/>
      <c r="AN2" s="51"/>
      <c r="AO2" s="51"/>
      <c r="AP2" s="52"/>
      <c r="AQ2" s="51"/>
      <c r="AR2" s="51"/>
      <c r="AS2" s="51"/>
      <c r="AT2" s="51"/>
      <c r="AU2" s="51"/>
      <c r="AV2" s="51"/>
      <c r="AW2" s="51"/>
      <c r="AX2" s="51"/>
      <c r="AY2" s="51"/>
      <c r="AZ2" s="51"/>
      <c r="BA2" s="51"/>
      <c r="BB2" s="51"/>
      <c r="BC2" s="51"/>
      <c r="BD2" s="51"/>
      <c r="BE2" s="51"/>
      <c r="BF2" s="51"/>
      <c r="BG2" s="51"/>
      <c r="BH2" s="51"/>
      <c r="BI2" s="51"/>
      <c r="BJ2" s="51"/>
      <c r="BK2" s="51"/>
      <c r="BL2" s="51"/>
      <c r="BM2" s="51"/>
      <c r="BN2" s="51"/>
      <c r="BO2" s="51"/>
    </row>
    <row r="3" spans="2:67" ht="14.1" customHeight="1">
      <c r="B3" s="40"/>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41"/>
      <c r="AI3" s="51"/>
      <c r="AJ3" s="51"/>
      <c r="AK3" s="51"/>
      <c r="AL3" s="51"/>
      <c r="AM3" s="51"/>
      <c r="AN3" s="51"/>
      <c r="AO3" s="51"/>
      <c r="AP3" s="52"/>
      <c r="AQ3" s="51"/>
      <c r="AR3" s="51"/>
      <c r="AS3" s="51"/>
      <c r="AT3" s="51"/>
      <c r="AU3" s="51"/>
      <c r="AV3" s="51"/>
      <c r="AW3" s="51"/>
      <c r="AX3" s="51"/>
      <c r="AY3" s="51"/>
      <c r="AZ3" s="51"/>
      <c r="BA3" s="51"/>
      <c r="BB3" s="51"/>
      <c r="BC3" s="51"/>
      <c r="BD3" s="51"/>
      <c r="BE3" s="51"/>
      <c r="BF3" s="51"/>
      <c r="BG3" s="51"/>
      <c r="BH3" s="51"/>
      <c r="BI3" s="51"/>
      <c r="BJ3" s="51"/>
      <c r="BK3" s="51"/>
      <c r="BL3" s="51"/>
      <c r="BM3" s="51"/>
      <c r="BN3" s="51"/>
      <c r="BO3" s="51"/>
    </row>
    <row r="4" spans="2:67" ht="14.1" customHeight="1" thickBot="1">
      <c r="B4" s="40"/>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1" t="s">
        <v>232</v>
      </c>
      <c r="AH4" s="41"/>
      <c r="AI4" s="51"/>
      <c r="AJ4" s="51"/>
      <c r="AK4" s="51"/>
      <c r="AL4" s="51"/>
      <c r="AM4" s="51"/>
      <c r="AN4" s="51"/>
      <c r="AO4" s="51"/>
      <c r="AP4" s="52"/>
      <c r="AQ4" s="51"/>
      <c r="AR4" s="51"/>
      <c r="AS4" s="51"/>
      <c r="AT4" s="51"/>
      <c r="AU4" s="51"/>
      <c r="AV4" s="51"/>
      <c r="AW4" s="51"/>
      <c r="AX4" s="51"/>
      <c r="AY4" s="51"/>
      <c r="AZ4" s="51"/>
      <c r="BA4" s="51"/>
      <c r="BB4" s="51"/>
      <c r="BC4" s="51"/>
      <c r="BD4" s="51"/>
      <c r="BE4" s="51"/>
      <c r="BF4" s="51"/>
      <c r="BG4" s="51"/>
      <c r="BH4" s="51"/>
      <c r="BI4" s="51"/>
      <c r="BJ4" s="51"/>
      <c r="BK4" s="51"/>
      <c r="BL4" s="51"/>
      <c r="BM4" s="51"/>
      <c r="BN4" s="51"/>
      <c r="BO4" s="51"/>
    </row>
    <row r="5" spans="2:67" ht="14.1" customHeight="1" thickTop="1">
      <c r="B5" s="40"/>
      <c r="C5" s="43"/>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5"/>
      <c r="AH5" s="40"/>
      <c r="AI5" s="51"/>
      <c r="AJ5" s="51"/>
      <c r="AK5" s="51"/>
      <c r="AL5" s="51"/>
      <c r="AM5" s="51"/>
      <c r="AN5" s="51"/>
      <c r="AO5" s="51"/>
      <c r="AP5" s="52"/>
      <c r="AQ5" s="51"/>
      <c r="AR5" s="51"/>
      <c r="AS5" s="51"/>
      <c r="AT5" s="51"/>
      <c r="AU5" s="51"/>
      <c r="AV5" s="51"/>
      <c r="AW5" s="51"/>
      <c r="AX5" s="51"/>
      <c r="AY5" s="51"/>
      <c r="AZ5" s="51"/>
      <c r="BA5" s="51"/>
      <c r="BB5" s="51"/>
      <c r="BC5" s="51"/>
      <c r="BD5" s="51"/>
      <c r="BE5" s="51"/>
      <c r="BF5" s="51"/>
      <c r="BG5" s="51"/>
      <c r="BH5" s="51"/>
      <c r="BI5" s="51"/>
      <c r="BJ5" s="51"/>
      <c r="BK5" s="51"/>
      <c r="BL5" s="51"/>
      <c r="BM5" s="51"/>
      <c r="BN5" s="51"/>
      <c r="BO5" s="51"/>
    </row>
    <row r="6" spans="2:67" ht="14.1" customHeight="1">
      <c r="B6" s="40"/>
      <c r="C6" s="92"/>
      <c r="D6" s="40" t="s">
        <v>219</v>
      </c>
      <c r="E6" s="40"/>
      <c r="F6" s="40" t="s">
        <v>335</v>
      </c>
      <c r="G6" s="42"/>
      <c r="H6" s="42"/>
      <c r="I6" s="42"/>
      <c r="J6" s="42"/>
      <c r="K6" s="42"/>
      <c r="L6" s="42"/>
      <c r="M6" s="42"/>
      <c r="N6" s="42"/>
      <c r="O6" s="42"/>
      <c r="P6" s="42"/>
      <c r="Q6" s="42"/>
      <c r="R6" s="42"/>
      <c r="S6" s="42"/>
      <c r="T6" s="42"/>
      <c r="U6" s="42"/>
      <c r="V6" s="42"/>
      <c r="W6" s="42"/>
      <c r="X6" s="42"/>
      <c r="Y6" s="42"/>
      <c r="Z6" s="42"/>
      <c r="AA6" s="42"/>
      <c r="AB6" s="42"/>
      <c r="AC6" s="42"/>
      <c r="AD6" s="42"/>
      <c r="AE6" s="42"/>
      <c r="AF6" s="42"/>
      <c r="AG6" s="47"/>
      <c r="AH6" s="40"/>
      <c r="AI6" s="51"/>
      <c r="AJ6" s="51"/>
      <c r="AK6" s="51"/>
      <c r="AL6" s="51"/>
      <c r="AM6" s="51"/>
      <c r="AN6" s="51"/>
      <c r="AO6" s="51"/>
      <c r="AP6" s="52"/>
      <c r="AQ6" s="51"/>
      <c r="AR6" s="51"/>
      <c r="AS6" s="51"/>
      <c r="AT6" s="51"/>
      <c r="AU6" s="51"/>
      <c r="AV6" s="51"/>
      <c r="AW6" s="51"/>
      <c r="AX6" s="51"/>
      <c r="AY6" s="51"/>
      <c r="AZ6" s="51"/>
      <c r="BA6" s="51"/>
      <c r="BB6" s="51"/>
      <c r="BC6" s="51"/>
      <c r="BD6" s="51"/>
      <c r="BE6" s="51"/>
      <c r="BF6" s="51"/>
      <c r="BG6" s="51"/>
      <c r="BH6" s="51"/>
      <c r="BI6" s="51"/>
      <c r="BJ6" s="51"/>
      <c r="BK6" s="51"/>
      <c r="BL6" s="51"/>
      <c r="BM6" s="51"/>
      <c r="BN6" s="51"/>
      <c r="BO6" s="51"/>
    </row>
    <row r="7" spans="2:67" ht="14.1" customHeight="1">
      <c r="B7" s="40"/>
      <c r="C7" s="46"/>
      <c r="D7" s="40" t="s">
        <v>219</v>
      </c>
      <c r="E7" s="40"/>
      <c r="F7" s="40" t="s">
        <v>334</v>
      </c>
      <c r="G7" s="40"/>
      <c r="H7" s="40"/>
      <c r="I7" s="40"/>
      <c r="J7" s="40"/>
      <c r="K7" s="40"/>
      <c r="L7" s="40"/>
      <c r="M7" s="40"/>
      <c r="N7" s="40"/>
      <c r="O7" s="40"/>
      <c r="P7" s="40"/>
      <c r="Q7" s="40"/>
      <c r="R7" s="40"/>
      <c r="S7" s="40"/>
      <c r="T7" s="40"/>
      <c r="U7" s="40"/>
      <c r="V7" s="40"/>
      <c r="W7" s="40"/>
      <c r="X7" s="40"/>
      <c r="Y7" s="40"/>
      <c r="Z7" s="40"/>
      <c r="AA7" s="40"/>
      <c r="AB7" s="40"/>
      <c r="AC7" s="40"/>
      <c r="AD7" s="40"/>
      <c r="AE7" s="40"/>
      <c r="AF7" s="40"/>
      <c r="AG7" s="47"/>
      <c r="AH7" s="40"/>
      <c r="AI7" s="51"/>
      <c r="AJ7" s="51"/>
      <c r="AK7" s="51"/>
      <c r="AL7" s="51"/>
      <c r="AM7" s="51"/>
      <c r="AN7" s="51"/>
      <c r="AO7" s="51"/>
      <c r="AP7" s="52"/>
      <c r="AQ7" s="51"/>
      <c r="AR7" s="51"/>
      <c r="AS7" s="51"/>
      <c r="AT7" s="51"/>
      <c r="AU7" s="51"/>
      <c r="AV7" s="51"/>
      <c r="AW7" s="51"/>
      <c r="AX7" s="51"/>
      <c r="AY7" s="51"/>
      <c r="AZ7" s="51"/>
      <c r="BA7" s="51"/>
      <c r="BB7" s="51"/>
      <c r="BC7" s="51"/>
      <c r="BD7" s="51"/>
      <c r="BE7" s="51"/>
      <c r="BF7" s="51"/>
      <c r="BG7" s="51"/>
      <c r="BH7" s="51"/>
      <c r="BI7" s="51"/>
      <c r="BJ7" s="51"/>
      <c r="BK7" s="51"/>
      <c r="BL7" s="51"/>
      <c r="BM7" s="51"/>
      <c r="BN7" s="51"/>
      <c r="BO7" s="51"/>
    </row>
    <row r="8" spans="2:67" ht="14.1" customHeight="1">
      <c r="B8" s="40"/>
      <c r="C8" s="46"/>
      <c r="D8" s="40" t="s">
        <v>219</v>
      </c>
      <c r="E8" s="40"/>
      <c r="F8" s="40" t="s">
        <v>221</v>
      </c>
      <c r="G8" s="40"/>
      <c r="H8" s="40"/>
      <c r="I8" s="40"/>
      <c r="J8" s="40"/>
      <c r="K8" s="40"/>
      <c r="L8" s="40"/>
      <c r="M8" s="40"/>
      <c r="N8" s="40"/>
      <c r="O8" s="40"/>
      <c r="P8" s="40"/>
      <c r="Q8" s="40"/>
      <c r="R8" s="40"/>
      <c r="S8" s="40"/>
      <c r="T8" s="40"/>
      <c r="U8" s="40"/>
      <c r="V8" s="40"/>
      <c r="W8" s="40"/>
      <c r="X8" s="40"/>
      <c r="Y8" s="40"/>
      <c r="Z8" s="40"/>
      <c r="AA8" s="40"/>
      <c r="AB8" s="40"/>
      <c r="AC8" s="40"/>
      <c r="AD8" s="40"/>
      <c r="AE8" s="40"/>
      <c r="AF8" s="40"/>
      <c r="AG8" s="47"/>
      <c r="AH8" s="40"/>
      <c r="AI8" s="51"/>
      <c r="AJ8" s="51"/>
      <c r="AK8" s="51"/>
      <c r="AL8" s="51"/>
      <c r="AM8" s="51"/>
      <c r="AN8" s="51"/>
      <c r="AO8" s="51"/>
      <c r="AP8" s="52"/>
      <c r="AQ8" s="51"/>
      <c r="AR8" s="51"/>
      <c r="AS8" s="51"/>
      <c r="AT8" s="51"/>
      <c r="AU8" s="51"/>
      <c r="AV8" s="51"/>
      <c r="AW8" s="51"/>
      <c r="AX8" s="51"/>
      <c r="AY8" s="51"/>
      <c r="AZ8" s="51"/>
      <c r="BA8" s="51"/>
      <c r="BB8" s="51"/>
      <c r="BC8" s="51"/>
      <c r="BD8" s="51"/>
      <c r="BE8" s="51"/>
      <c r="BF8" s="51"/>
      <c r="BG8" s="51"/>
      <c r="BH8" s="51"/>
      <c r="BI8" s="51"/>
      <c r="BJ8" s="51"/>
      <c r="BK8" s="51"/>
      <c r="BL8" s="51"/>
      <c r="BM8" s="51"/>
      <c r="BN8" s="51"/>
      <c r="BO8" s="51"/>
    </row>
    <row r="9" spans="2:67" ht="14.1" customHeight="1">
      <c r="B9" s="40"/>
      <c r="C9" s="46"/>
      <c r="D9" s="40" t="s">
        <v>219</v>
      </c>
      <c r="E9" s="40"/>
      <c r="F9" s="40" t="s">
        <v>223</v>
      </c>
      <c r="G9" s="40"/>
      <c r="H9" s="40"/>
      <c r="I9" s="40"/>
      <c r="J9" s="40"/>
      <c r="K9" s="40"/>
      <c r="L9" s="40"/>
      <c r="M9" s="40"/>
      <c r="N9" s="40"/>
      <c r="O9" s="40"/>
      <c r="P9" s="40"/>
      <c r="Q9" s="40"/>
      <c r="R9" s="40"/>
      <c r="S9" s="40"/>
      <c r="T9" s="40"/>
      <c r="U9" s="40"/>
      <c r="V9" s="40"/>
      <c r="W9" s="40"/>
      <c r="X9" s="40"/>
      <c r="Y9" s="40"/>
      <c r="Z9" s="40"/>
      <c r="AA9" s="40"/>
      <c r="AB9" s="40"/>
      <c r="AC9" s="40"/>
      <c r="AD9" s="40"/>
      <c r="AE9" s="40"/>
      <c r="AF9" s="40"/>
      <c r="AG9" s="47"/>
      <c r="AH9" s="40"/>
      <c r="AI9" s="51"/>
      <c r="AJ9" s="51"/>
      <c r="AK9" s="51"/>
      <c r="AL9" s="51"/>
      <c r="AM9" s="51"/>
      <c r="AN9" s="51"/>
      <c r="AO9" s="51"/>
      <c r="AP9" s="52"/>
      <c r="AQ9" s="51"/>
      <c r="AR9" s="51"/>
      <c r="AS9" s="51"/>
      <c r="AT9" s="51"/>
      <c r="AU9" s="51"/>
      <c r="AV9" s="51"/>
      <c r="AW9" s="51"/>
      <c r="AX9" s="51"/>
      <c r="AY9" s="51"/>
      <c r="AZ9" s="51"/>
      <c r="BA9" s="51"/>
      <c r="BB9" s="51"/>
      <c r="BC9" s="51"/>
      <c r="BD9" s="51"/>
      <c r="BE9" s="51"/>
      <c r="BF9" s="51"/>
      <c r="BG9" s="51"/>
      <c r="BH9" s="51"/>
      <c r="BI9" s="51"/>
      <c r="BJ9" s="51"/>
      <c r="BK9" s="51"/>
      <c r="BL9" s="51"/>
      <c r="BM9" s="51"/>
      <c r="BN9" s="51"/>
      <c r="BO9" s="51"/>
    </row>
    <row r="10" spans="2:67" ht="14.1" customHeight="1">
      <c r="B10" s="40"/>
      <c r="C10" s="46"/>
      <c r="D10" s="40" t="s">
        <v>219</v>
      </c>
      <c r="E10" s="40"/>
      <c r="F10" s="40" t="s">
        <v>224</v>
      </c>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7"/>
      <c r="AH10" s="40"/>
      <c r="AI10" s="51"/>
      <c r="AJ10" s="51"/>
      <c r="AK10" s="51"/>
      <c r="AL10" s="51"/>
      <c r="AM10" s="51"/>
      <c r="AN10" s="51"/>
      <c r="AO10" s="51"/>
      <c r="AP10" s="52"/>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row>
    <row r="11" spans="2:67" ht="14.1" customHeight="1">
      <c r="B11" s="40"/>
      <c r="C11" s="46"/>
      <c r="D11" s="40" t="s">
        <v>219</v>
      </c>
      <c r="E11" s="40"/>
      <c r="F11" s="40" t="s">
        <v>225</v>
      </c>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7"/>
      <c r="AH11" s="40"/>
      <c r="AI11" s="51"/>
      <c r="AJ11" s="51"/>
      <c r="AK11" s="51"/>
      <c r="AL11" s="51"/>
      <c r="AM11" s="51"/>
      <c r="AN11" s="51"/>
      <c r="AO11" s="51"/>
      <c r="AP11" s="52"/>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row>
    <row r="12" spans="2:67" ht="14.1" customHeight="1">
      <c r="B12" s="40"/>
      <c r="C12" s="46"/>
      <c r="D12" s="40" t="s">
        <v>219</v>
      </c>
      <c r="E12" s="40"/>
      <c r="F12" s="40" t="s">
        <v>226</v>
      </c>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7"/>
      <c r="AH12" s="40"/>
      <c r="AI12" s="51"/>
      <c r="AJ12" s="51"/>
      <c r="AK12" s="51"/>
      <c r="AL12" s="51"/>
      <c r="AM12" s="51"/>
      <c r="AN12" s="51"/>
      <c r="AO12" s="51"/>
      <c r="AP12" s="52"/>
      <c r="AQ12" s="51"/>
      <c r="AR12" s="51"/>
      <c r="AS12" s="51"/>
      <c r="AT12" s="51"/>
      <c r="AU12" s="51"/>
      <c r="AV12" s="51"/>
      <c r="AW12" s="51"/>
      <c r="AX12" s="51"/>
      <c r="AY12" s="51"/>
      <c r="AZ12" s="51"/>
      <c r="BA12" s="95" t="s">
        <v>376</v>
      </c>
      <c r="BB12" s="51"/>
      <c r="BC12" s="51"/>
      <c r="BD12" s="51"/>
      <c r="BE12" s="51"/>
      <c r="BF12" s="51"/>
      <c r="BG12" s="51"/>
      <c r="BH12" s="51"/>
      <c r="BI12" s="51"/>
      <c r="BJ12" s="51"/>
      <c r="BK12" s="51"/>
      <c r="BL12" s="51"/>
      <c r="BM12" s="51"/>
      <c r="BN12" s="51"/>
      <c r="BO12" s="51"/>
    </row>
    <row r="13" spans="2:67" ht="14.1" customHeight="1">
      <c r="B13" s="40"/>
      <c r="C13" s="46"/>
      <c r="D13" s="40" t="s">
        <v>219</v>
      </c>
      <c r="E13" s="40"/>
      <c r="F13" s="40" t="s">
        <v>227</v>
      </c>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7"/>
      <c r="AH13" s="40"/>
      <c r="AI13" s="51"/>
      <c r="AJ13" s="51"/>
      <c r="AK13" s="51"/>
      <c r="AL13" s="51"/>
      <c r="AM13" s="51"/>
      <c r="AN13" s="51"/>
      <c r="AO13" s="51"/>
      <c r="AP13" s="52"/>
      <c r="AQ13" s="51"/>
      <c r="AR13" s="51"/>
      <c r="AS13" s="51"/>
      <c r="AT13" s="51"/>
      <c r="AU13" s="51"/>
      <c r="AV13" s="51"/>
      <c r="AW13" s="51"/>
      <c r="AX13" s="51"/>
      <c r="AY13" s="51"/>
      <c r="AZ13" s="51"/>
      <c r="BA13" s="94" t="s">
        <v>377</v>
      </c>
      <c r="BB13" s="51"/>
      <c r="BC13" s="51"/>
      <c r="BD13" s="51"/>
      <c r="BE13" s="51"/>
      <c r="BF13" s="51"/>
      <c r="BG13" s="51"/>
      <c r="BH13" s="51"/>
      <c r="BI13" s="51"/>
      <c r="BJ13" s="51"/>
      <c r="BK13" s="51"/>
      <c r="BL13" s="51"/>
      <c r="BM13" s="51"/>
      <c r="BN13" s="51"/>
      <c r="BO13" s="51"/>
    </row>
    <row r="14" spans="2:67" ht="14.1" customHeight="1">
      <c r="B14" s="40"/>
      <c r="C14" s="46"/>
      <c r="D14" s="40"/>
      <c r="E14" s="40"/>
      <c r="F14" s="40" t="s">
        <v>228</v>
      </c>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7"/>
      <c r="AH14" s="40"/>
      <c r="AI14" s="51"/>
      <c r="AJ14" s="51"/>
      <c r="AK14" s="51"/>
      <c r="AL14" s="51"/>
      <c r="AM14" s="51"/>
      <c r="AN14" s="51"/>
      <c r="AO14" s="51"/>
      <c r="AP14" s="52"/>
      <c r="AQ14" s="51"/>
      <c r="AR14" s="51"/>
      <c r="AS14" s="51"/>
      <c r="AT14" s="51"/>
      <c r="AU14" s="51"/>
      <c r="AV14" s="51"/>
      <c r="AW14" s="51"/>
      <c r="AX14" s="51"/>
      <c r="AY14" s="51"/>
      <c r="AZ14" s="51"/>
      <c r="BA14" s="95"/>
      <c r="BB14" s="51"/>
      <c r="BC14" s="51"/>
      <c r="BD14" s="51"/>
      <c r="BE14" s="51"/>
      <c r="BF14" s="51"/>
      <c r="BG14" s="51"/>
      <c r="BH14" s="51"/>
      <c r="BI14" s="51"/>
      <c r="BJ14" s="51"/>
      <c r="BK14" s="51"/>
      <c r="BL14" s="51"/>
      <c r="BM14" s="51"/>
      <c r="BN14" s="51"/>
      <c r="BO14" s="51"/>
    </row>
    <row r="15" spans="2:67" ht="14.1" customHeight="1">
      <c r="B15" s="40"/>
      <c r="C15" s="46"/>
      <c r="D15" s="40"/>
      <c r="E15" s="40"/>
      <c r="F15" s="40" t="s">
        <v>229</v>
      </c>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7"/>
      <c r="AH15" s="40"/>
      <c r="AI15" s="51"/>
      <c r="AJ15" s="51"/>
      <c r="AK15" s="51"/>
      <c r="AL15" s="51"/>
      <c r="AM15" s="51"/>
      <c r="AN15" s="51"/>
      <c r="AO15" s="51"/>
      <c r="AP15" s="52"/>
      <c r="AQ15" s="51"/>
      <c r="AR15" s="51"/>
      <c r="AS15" s="51"/>
      <c r="AT15" s="51"/>
      <c r="AU15" s="51"/>
      <c r="AV15" s="51"/>
      <c r="AW15" s="51"/>
      <c r="AX15" s="51"/>
      <c r="AY15" s="51"/>
      <c r="AZ15" s="51"/>
      <c r="BA15" s="94"/>
      <c r="BB15" s="51"/>
      <c r="BC15" s="94"/>
      <c r="BD15" s="51"/>
      <c r="BE15" s="51"/>
      <c r="BF15" s="51"/>
      <c r="BG15" s="51"/>
      <c r="BH15" s="51"/>
      <c r="BI15" s="51"/>
      <c r="BJ15" s="51"/>
      <c r="BK15" s="51"/>
      <c r="BL15" s="51"/>
      <c r="BM15" s="51"/>
      <c r="BN15" s="51"/>
      <c r="BO15" s="51"/>
    </row>
    <row r="16" spans="2:67" ht="14.1" customHeight="1">
      <c r="B16" s="40"/>
      <c r="C16" s="46"/>
      <c r="D16" s="40" t="s">
        <v>219</v>
      </c>
      <c r="E16" s="40"/>
      <c r="F16" s="40" t="s">
        <v>387</v>
      </c>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7"/>
      <c r="AH16" s="40"/>
      <c r="AI16" s="51"/>
      <c r="AJ16" s="51"/>
      <c r="AK16" s="51"/>
      <c r="AL16" s="51"/>
      <c r="AM16" s="51"/>
      <c r="AN16" s="51"/>
      <c r="AO16" s="51"/>
      <c r="AP16" s="52"/>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row>
    <row r="17" spans="2:103" ht="14.1" customHeight="1">
      <c r="B17" s="40"/>
      <c r="C17" s="46"/>
      <c r="D17" s="40" t="s">
        <v>219</v>
      </c>
      <c r="E17" s="40"/>
      <c r="F17" s="40" t="s">
        <v>222</v>
      </c>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7"/>
      <c r="AH17" s="40"/>
      <c r="AI17" s="51"/>
      <c r="AJ17" s="51"/>
      <c r="AK17" s="51"/>
      <c r="AL17" s="51"/>
      <c r="AM17" s="51"/>
      <c r="AN17" s="51"/>
      <c r="AO17" s="51"/>
      <c r="AP17" s="52"/>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row>
    <row r="18" spans="2:103" ht="14.1" customHeight="1">
      <c r="B18" s="40"/>
      <c r="C18" s="46"/>
      <c r="D18" s="40" t="s">
        <v>219</v>
      </c>
      <c r="E18" s="40"/>
      <c r="F18" s="40" t="s">
        <v>230</v>
      </c>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7"/>
      <c r="AH18" s="40"/>
      <c r="AI18" s="51"/>
      <c r="AJ18" s="51"/>
      <c r="AK18" s="51"/>
      <c r="AL18" s="51"/>
      <c r="AM18" s="51"/>
      <c r="AN18" s="51"/>
      <c r="AO18" s="51"/>
      <c r="AP18" s="52"/>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row>
    <row r="19" spans="2:103" ht="14.1" customHeight="1">
      <c r="B19" s="40"/>
      <c r="C19" s="46"/>
      <c r="D19" s="40" t="s">
        <v>219</v>
      </c>
      <c r="E19" s="40"/>
      <c r="F19" s="40" t="s">
        <v>231</v>
      </c>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7"/>
      <c r="AH19" s="40"/>
      <c r="AI19" s="51"/>
      <c r="AJ19" s="51"/>
      <c r="AK19" s="51"/>
      <c r="AL19" s="51"/>
      <c r="AM19" s="51"/>
      <c r="AN19" s="51"/>
      <c r="AO19" s="51"/>
      <c r="AP19" s="52"/>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row>
    <row r="20" spans="2:103" ht="14.1" customHeight="1">
      <c r="B20" s="40"/>
      <c r="C20" s="46"/>
      <c r="D20" s="40" t="s">
        <v>219</v>
      </c>
      <c r="E20" s="40"/>
      <c r="F20" s="40" t="s">
        <v>336</v>
      </c>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7"/>
      <c r="AH20" s="40"/>
      <c r="AI20" s="51"/>
      <c r="AJ20" s="51"/>
      <c r="AK20" s="51"/>
      <c r="AL20" s="51"/>
      <c r="AM20" s="51"/>
      <c r="AN20" s="51"/>
      <c r="AO20" s="51"/>
      <c r="AP20" s="52"/>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row>
    <row r="21" spans="2:103" ht="14.1" customHeight="1">
      <c r="B21" s="40"/>
      <c r="C21" s="46"/>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93" t="s">
        <v>337</v>
      </c>
      <c r="AG21" s="47"/>
      <c r="AH21" s="40"/>
      <c r="AI21" s="51"/>
      <c r="AJ21" s="51"/>
      <c r="AK21" s="51"/>
      <c r="AL21" s="51"/>
      <c r="AM21" s="51"/>
      <c r="AN21" s="51"/>
      <c r="AO21" s="51"/>
      <c r="AP21" s="52"/>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row>
    <row r="22" spans="2:103" ht="14.1" customHeight="1">
      <c r="B22" s="40"/>
      <c r="C22" s="46"/>
      <c r="D22" s="40" t="s">
        <v>219</v>
      </c>
      <c r="E22" s="40"/>
      <c r="F22" s="40" t="s">
        <v>341</v>
      </c>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7"/>
      <c r="AH22" s="40"/>
      <c r="AI22" s="51"/>
      <c r="AJ22" s="51"/>
      <c r="AK22" s="51"/>
      <c r="AL22" s="51"/>
      <c r="AM22" s="51"/>
      <c r="AN22" s="51"/>
      <c r="AO22" s="51"/>
      <c r="AP22" s="52"/>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row>
    <row r="23" spans="2:103" ht="14.1" customHeight="1">
      <c r="B23" s="40"/>
      <c r="C23" s="46"/>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93" t="s">
        <v>338</v>
      </c>
      <c r="AG23" s="47"/>
      <c r="AH23" s="40"/>
      <c r="AI23" s="51"/>
      <c r="AJ23" s="51"/>
      <c r="AK23" s="51"/>
      <c r="AL23" s="51"/>
      <c r="AM23" s="51"/>
      <c r="AN23" s="51"/>
      <c r="AO23" s="51"/>
      <c r="AP23" s="52"/>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row>
    <row r="24" spans="2:103" ht="14.1" customHeight="1">
      <c r="B24" s="40"/>
      <c r="C24" s="46"/>
      <c r="D24" s="40" t="s">
        <v>219</v>
      </c>
      <c r="E24" s="40"/>
      <c r="F24" s="40" t="s">
        <v>339</v>
      </c>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7"/>
      <c r="AH24" s="40"/>
      <c r="AI24" s="51"/>
      <c r="AJ24" s="51"/>
      <c r="AK24" s="51"/>
      <c r="AL24" s="51"/>
      <c r="AM24" s="51"/>
      <c r="AN24" s="51"/>
      <c r="AO24" s="51"/>
      <c r="AP24" s="52"/>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row>
    <row r="25" spans="2:103" ht="14.1" customHeight="1">
      <c r="B25" s="40"/>
      <c r="C25" s="46"/>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93" t="s">
        <v>340</v>
      </c>
      <c r="AG25" s="47"/>
      <c r="AH25" s="40"/>
      <c r="AI25" s="51"/>
      <c r="AJ25" s="51"/>
      <c r="AK25" s="51"/>
      <c r="AL25" s="51"/>
      <c r="AM25" s="51"/>
      <c r="AN25" s="51"/>
      <c r="AO25" s="51"/>
      <c r="AP25" s="52"/>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row>
    <row r="26" spans="2:103" ht="14.1" customHeight="1" thickBot="1">
      <c r="B26" s="40"/>
      <c r="C26" s="48"/>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50"/>
      <c r="AH26" s="40"/>
      <c r="AI26" s="51"/>
      <c r="AJ26" s="51"/>
      <c r="AK26" s="51"/>
      <c r="AL26" s="51"/>
      <c r="AM26" s="51"/>
      <c r="AN26" s="51"/>
      <c r="AO26" s="51"/>
      <c r="AP26" s="52"/>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row>
    <row r="27" spans="2:103" ht="14.1" customHeight="1" thickTop="1">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51"/>
      <c r="AJ27" s="51"/>
      <c r="AK27" s="51"/>
      <c r="AL27" s="51"/>
      <c r="AM27" s="51"/>
      <c r="AN27" s="51"/>
      <c r="AO27" s="51"/>
      <c r="AP27" s="52"/>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row>
    <row r="28" spans="2:103" s="54" customFormat="1" ht="14.1" customHeight="1">
      <c r="B28" s="51"/>
      <c r="C28" s="51" t="s">
        <v>218</v>
      </c>
      <c r="D28" s="51" t="s">
        <v>233</v>
      </c>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2"/>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row>
    <row r="29" spans="2:103" s="54" customFormat="1" ht="14.1" customHeight="1">
      <c r="B29" s="51"/>
      <c r="C29" s="51" t="s">
        <v>234</v>
      </c>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2"/>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row>
    <row r="30" spans="2:103" s="54" customFormat="1" ht="14.1" customHeight="1">
      <c r="B30" s="51"/>
      <c r="C30" s="51"/>
      <c r="D30" s="51" t="s">
        <v>235</v>
      </c>
      <c r="E30" s="51" t="s">
        <v>236</v>
      </c>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2"/>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row>
    <row r="31" spans="2:103" s="54" customFormat="1" ht="14.1" customHeight="1">
      <c r="B31" s="51"/>
      <c r="C31" s="51"/>
      <c r="D31" s="51"/>
      <c r="E31" s="51" t="s">
        <v>237</v>
      </c>
      <c r="F31" s="51"/>
      <c r="G31" s="51"/>
      <c r="H31" s="51"/>
      <c r="I31" s="55" t="s">
        <v>255</v>
      </c>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2"/>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row>
    <row r="32" spans="2:103" s="54" customFormat="1" ht="14.1" customHeight="1">
      <c r="B32" s="51"/>
      <c r="C32" s="51"/>
      <c r="D32" s="51" t="s">
        <v>235</v>
      </c>
      <c r="E32" s="51" t="s">
        <v>240</v>
      </c>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2"/>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row>
    <row r="33" spans="2:103" s="54" customFormat="1" ht="14.1" customHeight="1">
      <c r="B33" s="51"/>
      <c r="C33" s="51"/>
      <c r="D33" s="51"/>
      <c r="E33" s="51"/>
      <c r="F33" s="51"/>
      <c r="G33" s="51"/>
      <c r="H33" s="51"/>
      <c r="I33" s="55" t="s">
        <v>289</v>
      </c>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2"/>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row>
    <row r="34" spans="2:103" s="54" customFormat="1" ht="14.1" customHeight="1">
      <c r="B34" s="51"/>
      <c r="C34" s="51"/>
      <c r="D34" s="51" t="s">
        <v>235</v>
      </c>
      <c r="E34" s="51" t="s">
        <v>238</v>
      </c>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2"/>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row>
    <row r="35" spans="2:103" s="54" customFormat="1" ht="14.1" customHeight="1">
      <c r="B35" s="51"/>
      <c r="C35" s="51"/>
      <c r="D35" s="51"/>
      <c r="E35" s="51"/>
      <c r="F35" s="51"/>
      <c r="G35" s="51"/>
      <c r="H35" s="51"/>
      <c r="I35" s="55" t="s">
        <v>239</v>
      </c>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2"/>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row>
    <row r="36" spans="2:103" s="54" customFormat="1" ht="14.1" customHeight="1">
      <c r="B36" s="51"/>
      <c r="C36" s="51"/>
      <c r="D36" s="51" t="s">
        <v>241</v>
      </c>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2"/>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row>
    <row r="37" spans="2:103" s="54" customFormat="1" ht="14.1" customHeight="1">
      <c r="B37" s="51"/>
      <c r="C37" s="51"/>
      <c r="D37" s="51"/>
      <c r="E37" s="51" t="s">
        <v>242</v>
      </c>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2"/>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row>
    <row r="38" spans="2:103" s="54" customFormat="1" ht="14.1" customHeight="1">
      <c r="B38" s="51"/>
      <c r="C38" s="51"/>
      <c r="D38" s="51"/>
      <c r="E38" s="51"/>
      <c r="F38" s="51"/>
      <c r="G38" s="51"/>
      <c r="H38" s="51"/>
      <c r="I38" s="52" t="s">
        <v>243</v>
      </c>
      <c r="J38" s="51" t="s">
        <v>244</v>
      </c>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2"/>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row>
    <row r="39" spans="2:103" s="54" customFormat="1" ht="14.1" customHeight="1">
      <c r="B39" s="51"/>
      <c r="C39" s="51"/>
      <c r="D39" s="51"/>
      <c r="E39" s="51"/>
      <c r="F39" s="51"/>
      <c r="G39" s="51"/>
      <c r="H39" s="51"/>
      <c r="I39" s="51"/>
      <c r="J39" s="51" t="s">
        <v>245</v>
      </c>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2"/>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row>
    <row r="40" spans="2:103" s="54" customFormat="1" ht="14.1" customHeight="1">
      <c r="B40" s="51"/>
      <c r="C40" s="51"/>
      <c r="D40" s="51"/>
      <c r="E40" s="51"/>
      <c r="F40" s="51"/>
      <c r="G40" s="51"/>
      <c r="H40" s="51"/>
      <c r="I40" s="51"/>
      <c r="J40" s="51" t="s">
        <v>246</v>
      </c>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2"/>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row>
    <row r="41" spans="2:103" s="54" customFormat="1" ht="14.1" customHeight="1">
      <c r="B41" s="51"/>
      <c r="C41" s="51"/>
      <c r="D41" s="51"/>
      <c r="E41" s="51"/>
      <c r="F41" s="51"/>
      <c r="G41" s="51"/>
      <c r="H41" s="51"/>
      <c r="I41" s="52" t="s">
        <v>247</v>
      </c>
      <c r="J41" s="51" t="s">
        <v>342</v>
      </c>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2"/>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row>
    <row r="42" spans="2:103" s="54" customFormat="1" ht="14.1" customHeight="1">
      <c r="B42" s="51"/>
      <c r="C42" s="51"/>
      <c r="D42" s="51"/>
      <c r="E42" s="51"/>
      <c r="F42" s="51"/>
      <c r="G42" s="51"/>
      <c r="H42" s="51"/>
      <c r="I42" s="52" t="s">
        <v>248</v>
      </c>
      <c r="J42" s="51" t="s">
        <v>249</v>
      </c>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2"/>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row>
    <row r="43" spans="2:103" s="54" customFormat="1" ht="14.1" customHeight="1">
      <c r="B43" s="51"/>
      <c r="C43" s="51"/>
      <c r="D43" s="51"/>
      <c r="E43" s="51"/>
      <c r="F43" s="51"/>
      <c r="G43" s="51"/>
      <c r="H43" s="51"/>
      <c r="I43" s="52"/>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2"/>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row>
    <row r="44" spans="2:103" s="54" customFormat="1" ht="14.1" customHeight="1">
      <c r="B44" s="51"/>
      <c r="C44" s="51" t="s">
        <v>218</v>
      </c>
      <c r="D44" s="51" t="s">
        <v>250</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2"/>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row>
    <row r="45" spans="2:103" s="54" customFormat="1" ht="14.1" customHeight="1">
      <c r="B45" s="51"/>
      <c r="C45" s="51"/>
      <c r="D45" s="51" t="s">
        <v>290</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2"/>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row>
    <row r="46" spans="2:103" s="54" customFormat="1" ht="14.1" customHeight="1">
      <c r="B46" s="51"/>
      <c r="C46" s="51"/>
      <c r="D46" s="51"/>
      <c r="E46" s="51" t="s">
        <v>254</v>
      </c>
      <c r="F46" s="51" t="s">
        <v>251</v>
      </c>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2"/>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row>
    <row r="47" spans="2:103" s="54" customFormat="1" ht="14.1" customHeight="1">
      <c r="B47" s="51"/>
      <c r="C47" s="51"/>
      <c r="D47" s="51"/>
      <c r="E47" s="51" t="s">
        <v>254</v>
      </c>
      <c r="F47" s="51" t="s">
        <v>252</v>
      </c>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2"/>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row>
    <row r="48" spans="2:103" s="54" customFormat="1" ht="14.1" customHeight="1">
      <c r="B48" s="51"/>
      <c r="C48" s="51"/>
      <c r="D48" s="51"/>
      <c r="E48" s="51" t="s">
        <v>254</v>
      </c>
      <c r="F48" s="51" t="s">
        <v>253</v>
      </c>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2"/>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row>
    <row r="49" spans="2:67" ht="14.1" customHeight="1">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51"/>
      <c r="AJ49" s="51"/>
      <c r="AK49" s="51"/>
      <c r="AL49" s="51"/>
      <c r="AM49" s="51"/>
      <c r="AN49" s="51"/>
      <c r="AO49" s="51"/>
      <c r="AP49" s="52"/>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row>
    <row r="50" spans="2:67" ht="14.1" customHeight="1">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51"/>
      <c r="AJ50" s="51"/>
      <c r="AK50" s="51"/>
      <c r="AL50" s="51"/>
      <c r="AM50" s="51"/>
      <c r="AN50" s="51"/>
      <c r="AO50" s="51"/>
      <c r="AP50" s="52"/>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row>
    <row r="51" spans="2:67" ht="14.1" customHeight="1">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51"/>
      <c r="AJ51" s="51"/>
      <c r="AK51" s="51"/>
      <c r="AL51" s="51"/>
      <c r="AM51" s="51"/>
      <c r="AN51" s="51"/>
      <c r="AO51" s="51"/>
      <c r="AP51" s="52"/>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row>
    <row r="52" spans="2:67" ht="14.1" customHeight="1">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51"/>
      <c r="AJ52" s="51"/>
      <c r="AK52" s="51"/>
      <c r="AL52" s="51"/>
      <c r="AM52" s="51"/>
      <c r="AN52" s="51"/>
      <c r="AO52" s="51"/>
      <c r="AP52" s="52"/>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row>
    <row r="53" spans="2:67" ht="14.1" customHeight="1">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51"/>
      <c r="AJ53" s="51"/>
      <c r="AK53" s="51"/>
      <c r="AL53" s="51"/>
      <c r="AM53" s="51"/>
      <c r="AN53" s="51"/>
      <c r="AO53" s="51"/>
      <c r="AP53" s="52"/>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row>
  </sheetData>
  <sheetProtection algorithmName="SHA-512" hashValue="o2iDFU3Pfp8+29wNBI8HO/mrwFiDcYHza1tkA9K9KILhK1QuLdKLhZpB0sKyZfXon/FJFttYCne1ebPeGBVcog==" saltValue="uHyt0ooIk+GpSF0Pz+/qSQ==" spinCount="100000" sheet="1" objects="1" scenarios="1"/>
  <mergeCells count="1">
    <mergeCell ref="C2:AG3"/>
  </mergeCells>
  <phoneticPr fontId="1"/>
  <pageMargins left="0.78740157480314965" right="0.39370078740157483" top="0.59055118110236227" bottom="0.59055118110236227" header="0.39370078740157483" footer="0.39370078740157483"/>
  <pageSetup paperSize="9" orientation="portrait" blackAndWhite="1" copies="3" r:id="rId1"/>
  <headerFooter>
    <oddFooter>&amp;R&amp;8 2026-04_ver1.1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F59C-6876-4801-AA60-06C3D5303032}">
  <sheetPr>
    <tabColor theme="9" tint="-0.249977111117893"/>
  </sheetPr>
  <dimension ref="A1:AH52"/>
  <sheetViews>
    <sheetView zoomScale="130" zoomScaleNormal="130" zoomScaleSheetLayoutView="130" workbookViewId="0"/>
  </sheetViews>
  <sheetFormatPr defaultColWidth="2.7109375" defaultRowHeight="14.1" customHeight="1"/>
  <cols>
    <col min="1" max="16384" width="2.7109375" style="53"/>
  </cols>
  <sheetData>
    <row r="1" spans="1:34" ht="14.1" customHeight="1">
      <c r="A1" s="79"/>
    </row>
    <row r="2" spans="1:34" ht="14.1" customHeight="1">
      <c r="B2" s="40"/>
      <c r="C2" s="155" t="s">
        <v>292</v>
      </c>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41"/>
    </row>
    <row r="3" spans="1:34" ht="14.1" customHeight="1">
      <c r="B3" s="40"/>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41"/>
    </row>
    <row r="4" spans="1:34" ht="14.1" customHeight="1">
      <c r="B4" s="40"/>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0"/>
      <c r="AH4" s="80" t="s">
        <v>232</v>
      </c>
    </row>
    <row r="5" spans="1:34" ht="14.1"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34" ht="14.1" customHeight="1">
      <c r="B6" s="1"/>
      <c r="C6" s="146" t="s">
        <v>293</v>
      </c>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8"/>
      <c r="AH6" s="1"/>
    </row>
    <row r="7" spans="1:34" ht="14.1" customHeight="1">
      <c r="B7" s="1"/>
      <c r="C7" s="149"/>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1"/>
      <c r="AH7" s="1"/>
    </row>
    <row r="8" spans="1:34" ht="14.1" customHeight="1">
      <c r="B8" s="1"/>
      <c r="C8" s="152"/>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4"/>
      <c r="AH8" s="1"/>
    </row>
    <row r="9" spans="1:34" ht="14.1" customHeight="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row>
    <row r="10" spans="1:34" ht="14.1" customHeight="1">
      <c r="B10" s="1"/>
      <c r="C10" s="156" t="s">
        <v>311</v>
      </c>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
    </row>
    <row r="11" spans="1:34" ht="14.1" customHeight="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ht="14.1" customHeight="1">
      <c r="B12" s="1"/>
      <c r="C12" s="138" t="s">
        <v>312</v>
      </c>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40"/>
      <c r="AE12" s="138" t="s">
        <v>313</v>
      </c>
      <c r="AF12" s="139"/>
      <c r="AG12" s="140"/>
      <c r="AH12" s="1"/>
    </row>
    <row r="13" spans="1:34" ht="14.1" customHeight="1">
      <c r="B13" s="1"/>
      <c r="C13" s="141"/>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3"/>
      <c r="AE13" s="141"/>
      <c r="AF13" s="142"/>
      <c r="AG13" s="143"/>
      <c r="AH13" s="1"/>
    </row>
    <row r="14" spans="1:34" ht="14.1" customHeight="1">
      <c r="B14" s="1"/>
      <c r="C14" s="82" t="s">
        <v>294</v>
      </c>
      <c r="D14" s="83"/>
      <c r="E14" s="83" t="s">
        <v>295</v>
      </c>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135" t="s">
        <v>324</v>
      </c>
      <c r="AF14" s="136"/>
      <c r="AG14" s="137"/>
      <c r="AH14" s="1"/>
    </row>
    <row r="15" spans="1:34" ht="14.1" customHeight="1">
      <c r="B15" s="1"/>
      <c r="C15" s="84"/>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4"/>
      <c r="AF15" s="85"/>
      <c r="AG15" s="86"/>
      <c r="AH15" s="1"/>
    </row>
    <row r="16" spans="1:34" ht="14.1" customHeight="1">
      <c r="B16" s="1"/>
      <c r="C16" s="82" t="s">
        <v>296</v>
      </c>
      <c r="D16" s="83"/>
      <c r="E16" s="83" t="s">
        <v>307</v>
      </c>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135" t="s">
        <v>324</v>
      </c>
      <c r="AF16" s="136"/>
      <c r="AG16" s="137"/>
      <c r="AH16" s="1"/>
    </row>
    <row r="17" spans="2:34" ht="14.1" customHeight="1">
      <c r="B17" s="1"/>
      <c r="C17" s="87"/>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4"/>
      <c r="AF17" s="85"/>
      <c r="AG17" s="86"/>
      <c r="AH17" s="1"/>
    </row>
    <row r="18" spans="2:34" ht="14.1" customHeight="1">
      <c r="B18" s="1"/>
      <c r="C18" s="82" t="s">
        <v>297</v>
      </c>
      <c r="D18" s="83"/>
      <c r="E18" s="83" t="s">
        <v>308</v>
      </c>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135" t="s">
        <v>324</v>
      </c>
      <c r="AF18" s="136"/>
      <c r="AG18" s="137"/>
      <c r="AH18" s="1"/>
    </row>
    <row r="19" spans="2:34" ht="14.1" customHeight="1">
      <c r="B19" s="1"/>
      <c r="C19" s="87"/>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4"/>
      <c r="AF19" s="85"/>
      <c r="AG19" s="86"/>
      <c r="AH19" s="1"/>
    </row>
    <row r="20" spans="2:34" ht="14.1" customHeight="1">
      <c r="B20" s="1"/>
      <c r="C20" s="82" t="s">
        <v>298</v>
      </c>
      <c r="D20" s="83"/>
      <c r="E20" s="83" t="s">
        <v>315</v>
      </c>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135" t="s">
        <v>324</v>
      </c>
      <c r="AF20" s="136"/>
      <c r="AG20" s="137"/>
      <c r="AH20" s="1"/>
    </row>
    <row r="21" spans="2:34" ht="14.1" customHeight="1">
      <c r="B21" s="1"/>
      <c r="C21" s="87"/>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4"/>
      <c r="AF21" s="85"/>
      <c r="AG21" s="86"/>
      <c r="AH21" s="1"/>
    </row>
    <row r="22" spans="2:34" ht="14.1" customHeight="1">
      <c r="B22" s="1"/>
      <c r="C22" s="82" t="s">
        <v>299</v>
      </c>
      <c r="D22" s="83"/>
      <c r="E22" s="83" t="s">
        <v>309</v>
      </c>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135" t="s">
        <v>324</v>
      </c>
      <c r="AF22" s="136"/>
      <c r="AG22" s="137"/>
      <c r="AH22" s="1"/>
    </row>
    <row r="23" spans="2:34" ht="14.1" customHeight="1">
      <c r="B23" s="1"/>
      <c r="C23" s="87"/>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4"/>
      <c r="AF23" s="85"/>
      <c r="AG23" s="86"/>
      <c r="AH23" s="1"/>
    </row>
    <row r="24" spans="2:34" ht="14.1" customHeight="1">
      <c r="B24" s="1"/>
      <c r="C24" s="82" t="s">
        <v>300</v>
      </c>
      <c r="D24" s="83"/>
      <c r="E24" s="147" t="s">
        <v>310</v>
      </c>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83"/>
      <c r="AE24" s="135" t="s">
        <v>324</v>
      </c>
      <c r="AF24" s="136"/>
      <c r="AG24" s="137"/>
      <c r="AH24" s="1"/>
    </row>
    <row r="25" spans="2:34" s="54" customFormat="1" ht="14.1" customHeight="1">
      <c r="B25" s="1"/>
      <c r="C25" s="88"/>
      <c r="D25" s="1"/>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
      <c r="AE25" s="89"/>
      <c r="AF25" s="1"/>
      <c r="AG25" s="90"/>
      <c r="AH25" s="1"/>
    </row>
    <row r="26" spans="2:34" s="54" customFormat="1" ht="14.1" customHeight="1">
      <c r="B26" s="1"/>
      <c r="C26" s="87"/>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4"/>
      <c r="AF26" s="85"/>
      <c r="AG26" s="86"/>
      <c r="AH26" s="1"/>
    </row>
    <row r="27" spans="2:34" s="54" customFormat="1" ht="14.1" customHeight="1">
      <c r="B27" s="1"/>
      <c r="C27" s="82" t="s">
        <v>301</v>
      </c>
      <c r="D27" s="83"/>
      <c r="E27" s="147" t="s">
        <v>314</v>
      </c>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83"/>
      <c r="AE27" s="135" t="s">
        <v>324</v>
      </c>
      <c r="AF27" s="136"/>
      <c r="AG27" s="137"/>
      <c r="AH27" s="1"/>
    </row>
    <row r="28" spans="2:34" s="54" customFormat="1" ht="14.1" customHeight="1">
      <c r="B28" s="1"/>
      <c r="C28" s="88"/>
      <c r="D28" s="1"/>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
      <c r="AE28" s="89"/>
      <c r="AF28" s="1"/>
      <c r="AG28" s="90"/>
      <c r="AH28" s="1"/>
    </row>
    <row r="29" spans="2:34" s="54" customFormat="1" ht="14.1" customHeight="1">
      <c r="B29" s="1"/>
      <c r="C29" s="87"/>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4"/>
      <c r="AF29" s="85"/>
      <c r="AG29" s="86"/>
      <c r="AH29" s="1"/>
    </row>
    <row r="30" spans="2:34" s="54" customFormat="1" ht="14.1" customHeight="1">
      <c r="B30" s="1"/>
      <c r="C30" s="82" t="s">
        <v>302</v>
      </c>
      <c r="D30" s="83"/>
      <c r="E30" s="147" t="s">
        <v>316</v>
      </c>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83"/>
      <c r="AE30" s="135" t="s">
        <v>324</v>
      </c>
      <c r="AF30" s="136"/>
      <c r="AG30" s="137"/>
      <c r="AH30" s="1"/>
    </row>
    <row r="31" spans="2:34" s="54" customFormat="1" ht="14.1" customHeight="1">
      <c r="B31" s="1"/>
      <c r="C31" s="88"/>
      <c r="D31" s="1"/>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
      <c r="AE31" s="89"/>
      <c r="AF31" s="1"/>
      <c r="AG31" s="90"/>
      <c r="AH31" s="1"/>
    </row>
    <row r="32" spans="2:34" s="54" customFormat="1" ht="14.1" customHeight="1">
      <c r="B32" s="1"/>
      <c r="C32" s="87"/>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4"/>
      <c r="AF32" s="85"/>
      <c r="AG32" s="86"/>
      <c r="AH32" s="1"/>
    </row>
    <row r="33" spans="2:34" s="54" customFormat="1" ht="14.1" customHeight="1">
      <c r="B33" s="1"/>
      <c r="C33" s="82" t="s">
        <v>303</v>
      </c>
      <c r="D33" s="83"/>
      <c r="E33" s="147" t="s">
        <v>317</v>
      </c>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83"/>
      <c r="AE33" s="135" t="s">
        <v>324</v>
      </c>
      <c r="AF33" s="136"/>
      <c r="AG33" s="137"/>
      <c r="AH33" s="1"/>
    </row>
    <row r="34" spans="2:34" s="54" customFormat="1" ht="14.1" customHeight="1">
      <c r="B34" s="1"/>
      <c r="C34" s="88"/>
      <c r="D34" s="1"/>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
      <c r="AE34" s="89"/>
      <c r="AF34" s="1"/>
      <c r="AG34" s="90"/>
      <c r="AH34" s="1"/>
    </row>
    <row r="35" spans="2:34" s="54" customFormat="1" ht="14.1" customHeight="1">
      <c r="B35" s="1"/>
      <c r="C35" s="87"/>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4"/>
      <c r="AF35" s="85"/>
      <c r="AG35" s="86"/>
      <c r="AH35" s="1"/>
    </row>
    <row r="36" spans="2:34" s="54" customFormat="1" ht="14.1" customHeight="1">
      <c r="B36" s="1"/>
      <c r="C36" s="82" t="s">
        <v>304</v>
      </c>
      <c r="D36" s="83"/>
      <c r="E36" s="83" t="s">
        <v>318</v>
      </c>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135" t="s">
        <v>324</v>
      </c>
      <c r="AF36" s="136"/>
      <c r="AG36" s="137"/>
      <c r="AH36" s="1"/>
    </row>
    <row r="37" spans="2:34" s="54" customFormat="1" ht="14.1" customHeight="1">
      <c r="B37" s="1"/>
      <c r="C37" s="87"/>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4"/>
      <c r="AF37" s="85"/>
      <c r="AG37" s="86"/>
      <c r="AH37" s="1"/>
    </row>
    <row r="38" spans="2:34" s="54" customFormat="1" ht="14.1" customHeight="1">
      <c r="B38" s="1"/>
      <c r="C38" s="82" t="s">
        <v>305</v>
      </c>
      <c r="D38" s="83"/>
      <c r="E38" s="147" t="s">
        <v>319</v>
      </c>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83"/>
      <c r="AE38" s="135" t="s">
        <v>324</v>
      </c>
      <c r="AF38" s="136"/>
      <c r="AG38" s="137"/>
      <c r="AH38" s="1"/>
    </row>
    <row r="39" spans="2:34" s="54" customFormat="1" ht="14.1" customHeight="1">
      <c r="B39" s="1"/>
      <c r="C39" s="88"/>
      <c r="D39" s="1"/>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
      <c r="AE39" s="89"/>
      <c r="AF39" s="1"/>
      <c r="AG39" s="90"/>
      <c r="AH39" s="1"/>
    </row>
    <row r="40" spans="2:34" s="54" customFormat="1" ht="14.1" customHeight="1">
      <c r="B40" s="1"/>
      <c r="C40" s="89"/>
      <c r="D40" s="1"/>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
      <c r="AE40" s="89"/>
      <c r="AF40" s="1"/>
      <c r="AG40" s="90"/>
      <c r="AH40" s="1"/>
    </row>
    <row r="41" spans="2:34" s="54" customFormat="1" ht="14.1" customHeight="1">
      <c r="B41" s="1"/>
      <c r="C41" s="89"/>
      <c r="D41" s="1"/>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
      <c r="AE41" s="89"/>
      <c r="AF41" s="1"/>
      <c r="AG41" s="90"/>
      <c r="AH41" s="1"/>
    </row>
    <row r="42" spans="2:34" s="54" customFormat="1" ht="14.1" customHeight="1">
      <c r="B42" s="1"/>
      <c r="C42" s="89"/>
      <c r="D42" s="1"/>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
      <c r="AE42" s="89"/>
      <c r="AF42" s="1"/>
      <c r="AG42" s="90"/>
      <c r="AH42" s="1"/>
    </row>
    <row r="43" spans="2:34" s="54" customFormat="1" ht="14.1" customHeight="1">
      <c r="B43" s="1"/>
      <c r="C43" s="87"/>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4"/>
      <c r="AF43" s="85"/>
      <c r="AG43" s="86"/>
      <c r="AH43" s="1"/>
    </row>
    <row r="44" spans="2:34" s="54" customFormat="1" ht="14.1" customHeight="1">
      <c r="B44" s="1"/>
      <c r="C44" s="88" t="s">
        <v>306</v>
      </c>
      <c r="D44" s="1"/>
      <c r="E44" s="150" t="s">
        <v>320</v>
      </c>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c r="AE44" s="135" t="s">
        <v>324</v>
      </c>
      <c r="AF44" s="136"/>
      <c r="AG44" s="137"/>
      <c r="AH44" s="1"/>
    </row>
    <row r="45" spans="2:34" s="54" customFormat="1" ht="14.1" customHeight="1">
      <c r="B45" s="1"/>
      <c r="C45" s="89"/>
      <c r="D45" s="1"/>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
      <c r="AE45" s="89"/>
      <c r="AF45" s="1"/>
      <c r="AG45" s="90"/>
      <c r="AH45" s="1"/>
    </row>
    <row r="46" spans="2:34" s="54" customFormat="1" ht="14.1" customHeight="1">
      <c r="B46" s="1"/>
      <c r="C46" s="84"/>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4"/>
      <c r="AF46" s="85"/>
      <c r="AG46" s="86"/>
      <c r="AH46" s="1"/>
    </row>
    <row r="47" spans="2:34" s="54" customFormat="1" ht="14.1"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2:34" s="54" customFormat="1" ht="14.1" customHeight="1">
      <c r="B48" s="1"/>
      <c r="C48" s="144" t="s">
        <v>321</v>
      </c>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
    </row>
    <row r="49" spans="2:34" s="54" customFormat="1" ht="14.1" customHeight="1">
      <c r="B49" s="1"/>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
    </row>
    <row r="50" spans="2:34" s="54" customFormat="1" ht="14.1" customHeight="1">
      <c r="B50" s="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1"/>
    </row>
    <row r="51" spans="2:34" s="54" customFormat="1" ht="14.1" customHeight="1">
      <c r="B51" s="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1"/>
    </row>
    <row r="52" spans="2:34" s="54" customFormat="1" ht="14.1" customHeight="1">
      <c r="B52" s="1"/>
      <c r="C52" s="91" t="s">
        <v>322</v>
      </c>
      <c r="D52" s="81"/>
      <c r="E52" s="81"/>
      <c r="F52" s="81"/>
      <c r="G52" s="81"/>
      <c r="H52" s="81"/>
      <c r="I52" s="81"/>
      <c r="J52" s="81"/>
      <c r="K52" s="81"/>
      <c r="L52" s="81"/>
      <c r="M52" s="145" t="s">
        <v>323</v>
      </c>
      <c r="N52" s="145"/>
      <c r="O52" s="145"/>
      <c r="P52" s="145"/>
      <c r="Q52" s="145"/>
      <c r="R52" s="145"/>
      <c r="S52" s="145"/>
      <c r="T52" s="145"/>
      <c r="U52" s="145"/>
      <c r="V52" s="145"/>
      <c r="W52" s="145"/>
      <c r="X52" s="145"/>
      <c r="Y52" s="145"/>
      <c r="Z52" s="145"/>
      <c r="AA52" s="145"/>
      <c r="AB52" s="145"/>
      <c r="AC52" s="145"/>
      <c r="AD52" s="145"/>
      <c r="AE52" s="145"/>
      <c r="AF52" s="145"/>
      <c r="AG52" s="145"/>
      <c r="AH52" s="1"/>
    </row>
  </sheetData>
  <sheetProtection algorithmName="SHA-512" hashValue="Lj3px8XNp/p+NsWGl4umV+1pme2ZZsmKDAWTbP0e00YiVVLiMnLgPDMWR21aQ/uBEqqfGJkA4JU+BGL0r/+yHw==" saltValue="VFdFWh9V7pbwS77ZjkupFw==" spinCount="100000" sheet="1" objects="1" scenarios="1"/>
  <mergeCells count="25">
    <mergeCell ref="C12:AD13"/>
    <mergeCell ref="C48:AG49"/>
    <mergeCell ref="M52:AG52"/>
    <mergeCell ref="C6:AG8"/>
    <mergeCell ref="C2:AG3"/>
    <mergeCell ref="C10:AG10"/>
    <mergeCell ref="AE14:AG14"/>
    <mergeCell ref="AE16:AG16"/>
    <mergeCell ref="E38:AC42"/>
    <mergeCell ref="E44:AC45"/>
    <mergeCell ref="E24:AC25"/>
    <mergeCell ref="E27:AC28"/>
    <mergeCell ref="E30:AC31"/>
    <mergeCell ref="E33:AC34"/>
    <mergeCell ref="AE24:AG24"/>
    <mergeCell ref="AE27:AG27"/>
    <mergeCell ref="AE33:AG33"/>
    <mergeCell ref="AE36:AG36"/>
    <mergeCell ref="AE38:AG38"/>
    <mergeCell ref="AE44:AG44"/>
    <mergeCell ref="AE12:AG13"/>
    <mergeCell ref="AE30:AG30"/>
    <mergeCell ref="AE18:AG18"/>
    <mergeCell ref="AE20:AG20"/>
    <mergeCell ref="AE22:AG22"/>
  </mergeCells>
  <phoneticPr fontId="1"/>
  <dataValidations count="1">
    <dataValidation type="list" allowBlank="1" showInputMessage="1" showErrorMessage="1" sqref="AE14:AG14 AE16:AG16 AE18:AG18 AE20:AG20 AE22:AG22 AE24:AG24 AE27:AG27 AE30:AG30 AE33:AG33 AE36:AG36 AE38:AG38 AE44:AG44" xr:uid="{27DD14A2-DA52-44A9-9DE9-273DC09AB04F}">
      <formula1>"選択,はい,いいえ"</formula1>
    </dataValidation>
  </dataValidations>
  <pageMargins left="0.78740157480314965" right="0.39370078740157483" top="0.59055118110236227" bottom="0.59055118110236227" header="0.39370078740157483" footer="0.39370078740157483"/>
  <pageSetup paperSize="9" orientation="portrait" blackAndWhite="1" copies="3" r:id="rId1"/>
  <headerFooter>
    <oddFooter>&amp;R&amp;8 2026-04_ver1.0</oddFooter>
  </headerFooter>
  <ignoredErrors>
    <ignoredError sqref="C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1FB5F-26E0-44EA-876E-7C5220C6F3F6}">
  <sheetPr codeName="Sheet1">
    <tabColor rgb="FFFF0000"/>
  </sheetPr>
  <dimension ref="A2:BU55"/>
  <sheetViews>
    <sheetView zoomScale="130" zoomScaleNormal="130" zoomScaleSheetLayoutView="130" workbookViewId="0"/>
  </sheetViews>
  <sheetFormatPr defaultColWidth="2.7109375" defaultRowHeight="14.1" customHeight="1"/>
  <cols>
    <col min="1" max="16384" width="2.7109375" style="58"/>
  </cols>
  <sheetData>
    <row r="2" spans="1:73" ht="14.1" customHeight="1">
      <c r="A2" s="57"/>
      <c r="B2" s="406" t="s">
        <v>282</v>
      </c>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157" t="s">
        <v>283</v>
      </c>
      <c r="AJ2" s="157"/>
      <c r="AK2" s="157"/>
      <c r="AL2" s="157"/>
      <c r="AM2" s="157"/>
      <c r="AN2" s="157"/>
      <c r="AO2" s="1" t="s">
        <v>56</v>
      </c>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row>
    <row r="3" spans="1:73" ht="14.1" customHeight="1">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157"/>
      <c r="AJ3" s="157"/>
      <c r="AK3" s="157"/>
      <c r="AL3" s="157"/>
      <c r="AM3" s="157"/>
      <c r="AN3" s="157"/>
      <c r="AO3" s="1" t="s">
        <v>58</v>
      </c>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2"/>
      <c r="BU3" s="2" t="s">
        <v>118</v>
      </c>
    </row>
    <row r="4" spans="1:73" ht="14.1" customHeight="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57"/>
      <c r="AJ4" s="157"/>
      <c r="AK4" s="157"/>
      <c r="AL4" s="157"/>
      <c r="AM4" s="157"/>
      <c r="AN4" s="157"/>
      <c r="AO4" s="250"/>
      <c r="AP4" s="251"/>
      <c r="AQ4" s="258"/>
      <c r="AR4" s="250" t="s">
        <v>64</v>
      </c>
      <c r="AS4" s="251"/>
      <c r="AT4" s="251"/>
      <c r="AU4" s="258"/>
      <c r="AV4" s="250" t="s">
        <v>66</v>
      </c>
      <c r="AW4" s="251"/>
      <c r="AX4" s="251"/>
      <c r="AY4" s="258"/>
      <c r="AZ4" s="250" t="s">
        <v>68</v>
      </c>
      <c r="BA4" s="251"/>
      <c r="BB4" s="251"/>
      <c r="BC4" s="258"/>
      <c r="BD4" s="250" t="s">
        <v>69</v>
      </c>
      <c r="BE4" s="251"/>
      <c r="BF4" s="251"/>
      <c r="BG4" s="258"/>
      <c r="BH4" s="250" t="s">
        <v>73</v>
      </c>
      <c r="BI4" s="251"/>
      <c r="BJ4" s="251"/>
      <c r="BK4" s="258"/>
      <c r="BL4" s="250" t="s">
        <v>65</v>
      </c>
      <c r="BM4" s="251"/>
      <c r="BN4" s="254" t="s">
        <v>204</v>
      </c>
      <c r="BO4" s="255"/>
      <c r="BP4" s="250" t="s">
        <v>72</v>
      </c>
      <c r="BQ4" s="251"/>
      <c r="BR4" s="251"/>
      <c r="BS4" s="258"/>
      <c r="BT4" s="250" t="s">
        <v>65</v>
      </c>
      <c r="BU4" s="251"/>
    </row>
    <row r="5" spans="1:73" ht="14.1" customHeight="1">
      <c r="B5" s="1" t="s">
        <v>0</v>
      </c>
      <c r="C5" s="1"/>
      <c r="D5" s="1"/>
      <c r="E5" s="1"/>
      <c r="F5" s="1"/>
      <c r="G5" s="1"/>
      <c r="H5" s="1"/>
      <c r="I5" s="1"/>
      <c r="J5" s="1"/>
      <c r="K5" s="1"/>
      <c r="L5" s="1"/>
      <c r="M5" s="1"/>
      <c r="N5" s="1"/>
      <c r="O5" s="1"/>
      <c r="P5" s="1"/>
      <c r="Q5" s="1"/>
      <c r="R5" s="1"/>
      <c r="S5" s="1"/>
      <c r="T5" s="1"/>
      <c r="U5" s="1"/>
      <c r="V5" s="1"/>
      <c r="W5" s="1"/>
      <c r="X5" s="1"/>
      <c r="Y5" s="1"/>
      <c r="Z5" s="1"/>
      <c r="AA5" s="37"/>
      <c r="AB5" s="38" t="s">
        <v>130</v>
      </c>
      <c r="AC5" s="407">
        <v>46113</v>
      </c>
      <c r="AD5" s="407"/>
      <c r="AE5" s="407"/>
      <c r="AF5" s="407"/>
      <c r="AG5" s="407"/>
      <c r="AH5" s="407"/>
      <c r="AI5" s="157"/>
      <c r="AJ5" s="157"/>
      <c r="AK5" s="157"/>
      <c r="AL5" s="157"/>
      <c r="AM5" s="157"/>
      <c r="AN5" s="157"/>
      <c r="AO5" s="252"/>
      <c r="AP5" s="253"/>
      <c r="AQ5" s="259"/>
      <c r="AR5" s="252"/>
      <c r="AS5" s="253"/>
      <c r="AT5" s="253"/>
      <c r="AU5" s="259"/>
      <c r="AV5" s="252" t="s">
        <v>67</v>
      </c>
      <c r="AW5" s="253"/>
      <c r="AX5" s="253"/>
      <c r="AY5" s="259"/>
      <c r="AZ5" s="252" t="s">
        <v>70</v>
      </c>
      <c r="BA5" s="253"/>
      <c r="BB5" s="253"/>
      <c r="BC5" s="259"/>
      <c r="BD5" s="252" t="s">
        <v>71</v>
      </c>
      <c r="BE5" s="253"/>
      <c r="BF5" s="253"/>
      <c r="BG5" s="259"/>
      <c r="BH5" s="252" t="s">
        <v>75</v>
      </c>
      <c r="BI5" s="253"/>
      <c r="BJ5" s="253"/>
      <c r="BK5" s="259"/>
      <c r="BL5" s="252"/>
      <c r="BM5" s="253"/>
      <c r="BN5" s="256"/>
      <c r="BO5" s="257"/>
      <c r="BP5" s="252" t="s">
        <v>74</v>
      </c>
      <c r="BQ5" s="253"/>
      <c r="BR5" s="253"/>
      <c r="BS5" s="259"/>
      <c r="BT5" s="252"/>
      <c r="BU5" s="253"/>
    </row>
    <row r="6" spans="1:73" ht="14.1" customHeight="1">
      <c r="B6" s="1"/>
      <c r="C6" s="1"/>
      <c r="D6" s="1"/>
      <c r="E6" s="1"/>
      <c r="F6" s="1"/>
      <c r="G6" s="1"/>
      <c r="H6" s="1"/>
      <c r="I6" s="1"/>
      <c r="J6" s="1"/>
      <c r="K6" s="1"/>
      <c r="L6" s="1"/>
      <c r="M6" s="1"/>
      <c r="N6" s="1"/>
      <c r="O6" s="1"/>
      <c r="P6" s="1"/>
      <c r="Q6" s="1"/>
      <c r="R6" s="1"/>
      <c r="S6" s="1"/>
      <c r="T6" s="1"/>
      <c r="U6" s="1"/>
      <c r="V6" s="1"/>
      <c r="W6" s="1"/>
      <c r="X6" s="1"/>
      <c r="Y6" s="408" t="s">
        <v>43</v>
      </c>
      <c r="Z6" s="409"/>
      <c r="AA6" s="409"/>
      <c r="AB6" s="409"/>
      <c r="AC6" s="410"/>
      <c r="AD6" s="408" t="s">
        <v>42</v>
      </c>
      <c r="AE6" s="409"/>
      <c r="AF6" s="409"/>
      <c r="AG6" s="409"/>
      <c r="AH6" s="410"/>
      <c r="AI6" s="157"/>
      <c r="AJ6" s="157"/>
      <c r="AK6" s="157"/>
      <c r="AL6" s="157"/>
      <c r="AM6" s="157"/>
      <c r="AN6" s="157"/>
      <c r="AO6" s="172" t="s">
        <v>76</v>
      </c>
      <c r="AP6" s="172"/>
      <c r="AQ6" s="172"/>
      <c r="AR6" s="198">
        <v>294500</v>
      </c>
      <c r="AS6" s="199"/>
      <c r="AT6" s="199"/>
      <c r="AU6" s="56" t="s">
        <v>207</v>
      </c>
      <c r="AV6" s="198">
        <v>74600</v>
      </c>
      <c r="AW6" s="199"/>
      <c r="AX6" s="199"/>
      <c r="AY6" s="56" t="s">
        <v>207</v>
      </c>
      <c r="AZ6" s="198">
        <v>15455</v>
      </c>
      <c r="BA6" s="199"/>
      <c r="BB6" s="199"/>
      <c r="BC6" s="56" t="s">
        <v>207</v>
      </c>
      <c r="BD6" s="198">
        <v>2749</v>
      </c>
      <c r="BE6" s="199"/>
      <c r="BF6" s="199"/>
      <c r="BG6" s="56" t="s">
        <v>207</v>
      </c>
      <c r="BH6" s="246">
        <f>IFERROR(IF(AV6+AZ6+BD6=0,"",AV6+AZ6+BD6),"")</f>
        <v>92804</v>
      </c>
      <c r="BI6" s="247"/>
      <c r="BJ6" s="247"/>
      <c r="BK6" s="56" t="s">
        <v>207</v>
      </c>
      <c r="BL6" s="248" t="s">
        <v>77</v>
      </c>
      <c r="BM6" s="249"/>
      <c r="BN6" s="245">
        <v>11</v>
      </c>
      <c r="BO6" s="245"/>
      <c r="BP6" s="246">
        <f>IFERROR(IF(BH6/BN6=0,"",BH6/BN6),"")</f>
        <v>8436.7272727272721</v>
      </c>
      <c r="BQ6" s="247"/>
      <c r="BR6" s="247"/>
      <c r="BS6" s="56" t="s">
        <v>207</v>
      </c>
      <c r="BT6" s="248" t="s">
        <v>77</v>
      </c>
      <c r="BU6" s="249"/>
    </row>
    <row r="7" spans="1:73" ht="14.1" customHeight="1">
      <c r="B7" s="1" t="s">
        <v>9</v>
      </c>
      <c r="C7" s="1"/>
      <c r="D7" s="1"/>
      <c r="E7" s="1"/>
      <c r="F7" s="1"/>
      <c r="G7" s="1"/>
      <c r="H7" s="1"/>
      <c r="I7" s="1"/>
      <c r="J7" s="1"/>
      <c r="K7" s="1"/>
      <c r="L7" s="1"/>
      <c r="M7" s="1"/>
      <c r="N7" s="1"/>
      <c r="O7" s="1"/>
      <c r="P7" s="1"/>
      <c r="Q7" s="1"/>
      <c r="R7" s="1"/>
      <c r="S7" s="1"/>
      <c r="T7" s="1"/>
      <c r="U7" s="1"/>
      <c r="V7" s="1"/>
      <c r="W7" s="1"/>
      <c r="X7" s="1"/>
      <c r="Y7" s="411" t="s">
        <v>44</v>
      </c>
      <c r="Z7" s="412"/>
      <c r="AA7" s="412"/>
      <c r="AB7" s="412"/>
      <c r="AC7" s="413"/>
      <c r="AD7" s="411" t="s">
        <v>45</v>
      </c>
      <c r="AE7" s="412"/>
      <c r="AF7" s="412"/>
      <c r="AG7" s="412"/>
      <c r="AH7" s="413"/>
      <c r="AI7" s="157"/>
      <c r="AJ7" s="157"/>
      <c r="AK7" s="157"/>
      <c r="AL7" s="157"/>
      <c r="AM7" s="157"/>
      <c r="AN7" s="157"/>
      <c r="AO7" s="172" t="s">
        <v>59</v>
      </c>
      <c r="AP7" s="172"/>
      <c r="AQ7" s="172"/>
      <c r="AR7" s="198">
        <v>300000</v>
      </c>
      <c r="AS7" s="199"/>
      <c r="AT7" s="199"/>
      <c r="AU7" s="56" t="s">
        <v>207</v>
      </c>
      <c r="AV7" s="198">
        <v>74200</v>
      </c>
      <c r="AW7" s="199"/>
      <c r="AX7" s="199"/>
      <c r="AY7" s="56" t="s">
        <v>207</v>
      </c>
      <c r="AZ7" s="198">
        <v>8185</v>
      </c>
      <c r="BA7" s="199"/>
      <c r="BB7" s="199"/>
      <c r="BC7" s="56" t="s">
        <v>207</v>
      </c>
      <c r="BD7" s="198">
        <v>10000</v>
      </c>
      <c r="BE7" s="199"/>
      <c r="BF7" s="199"/>
      <c r="BG7" s="56" t="s">
        <v>207</v>
      </c>
      <c r="BH7" s="246">
        <f t="shared" ref="BH7:BH11" si="0">IFERROR(IF(AV7+AZ7+BD7=0,"",AV7+AZ7+BD7),"")</f>
        <v>92385</v>
      </c>
      <c r="BI7" s="247"/>
      <c r="BJ7" s="247"/>
      <c r="BK7" s="56" t="s">
        <v>207</v>
      </c>
      <c r="BL7" s="248" t="s">
        <v>77</v>
      </c>
      <c r="BM7" s="249"/>
      <c r="BN7" s="245">
        <v>11</v>
      </c>
      <c r="BO7" s="245"/>
      <c r="BP7" s="246">
        <f t="shared" ref="BP7:BP11" si="1">IFERROR(IF(BH7/BN7=0,"",BH7/BN7),"")</f>
        <v>8398.636363636364</v>
      </c>
      <c r="BQ7" s="247"/>
      <c r="BR7" s="247"/>
      <c r="BS7" s="56" t="s">
        <v>207</v>
      </c>
      <c r="BT7" s="248" t="s">
        <v>77</v>
      </c>
      <c r="BU7" s="249"/>
    </row>
    <row r="8" spans="1:73" ht="14.1" customHeight="1">
      <c r="B8" s="364" t="s">
        <v>2</v>
      </c>
      <c r="C8" s="365"/>
      <c r="D8" s="365"/>
      <c r="E8" s="366"/>
      <c r="F8" s="187" t="s">
        <v>180</v>
      </c>
      <c r="G8" s="188"/>
      <c r="H8" s="188"/>
      <c r="I8" s="188"/>
      <c r="J8" s="188"/>
      <c r="K8" s="188"/>
      <c r="L8" s="188"/>
      <c r="M8" s="188"/>
      <c r="N8" s="188"/>
      <c r="O8" s="188"/>
      <c r="P8" s="188"/>
      <c r="Q8" s="188"/>
      <c r="R8" s="188"/>
      <c r="S8" s="188"/>
      <c r="T8" s="188"/>
      <c r="U8" s="188"/>
      <c r="V8" s="188"/>
      <c r="W8" s="189"/>
      <c r="X8" s="1"/>
      <c r="Y8" s="382"/>
      <c r="Z8" s="383"/>
      <c r="AA8" s="383"/>
      <c r="AB8" s="383"/>
      <c r="AC8" s="384"/>
      <c r="AD8" s="382"/>
      <c r="AE8" s="383"/>
      <c r="AF8" s="383"/>
      <c r="AG8" s="383"/>
      <c r="AH8" s="384"/>
      <c r="AI8" s="157"/>
      <c r="AJ8" s="157"/>
      <c r="AK8" s="157"/>
      <c r="AL8" s="157"/>
      <c r="AM8" s="157"/>
      <c r="AN8" s="157"/>
      <c r="AO8" s="172" t="s">
        <v>60</v>
      </c>
      <c r="AP8" s="172"/>
      <c r="AQ8" s="172"/>
      <c r="AR8" s="198">
        <v>320000</v>
      </c>
      <c r="AS8" s="199"/>
      <c r="AT8" s="199"/>
      <c r="AU8" s="56" t="s">
        <v>207</v>
      </c>
      <c r="AV8" s="198">
        <v>76000</v>
      </c>
      <c r="AW8" s="199"/>
      <c r="AX8" s="199"/>
      <c r="AY8" s="56" t="s">
        <v>207</v>
      </c>
      <c r="AZ8" s="198">
        <v>4750</v>
      </c>
      <c r="BA8" s="199"/>
      <c r="BB8" s="199"/>
      <c r="BC8" s="56" t="s">
        <v>207</v>
      </c>
      <c r="BD8" s="198">
        <v>15000</v>
      </c>
      <c r="BE8" s="199"/>
      <c r="BF8" s="199"/>
      <c r="BG8" s="56" t="s">
        <v>207</v>
      </c>
      <c r="BH8" s="246">
        <f t="shared" si="0"/>
        <v>95750</v>
      </c>
      <c r="BI8" s="247"/>
      <c r="BJ8" s="247"/>
      <c r="BK8" s="56" t="s">
        <v>207</v>
      </c>
      <c r="BL8" s="248" t="s">
        <v>77</v>
      </c>
      <c r="BM8" s="249"/>
      <c r="BN8" s="245">
        <v>12</v>
      </c>
      <c r="BO8" s="245"/>
      <c r="BP8" s="246">
        <f t="shared" si="1"/>
        <v>7979.166666666667</v>
      </c>
      <c r="BQ8" s="247"/>
      <c r="BR8" s="247"/>
      <c r="BS8" s="56" t="s">
        <v>207</v>
      </c>
      <c r="BT8" s="248" t="s">
        <v>77</v>
      </c>
      <c r="BU8" s="249"/>
    </row>
    <row r="9" spans="1:73" ht="14.1" customHeight="1">
      <c r="B9" s="391" t="s">
        <v>1</v>
      </c>
      <c r="C9" s="391"/>
      <c r="D9" s="391"/>
      <c r="E9" s="391"/>
      <c r="F9" s="392" t="s">
        <v>257</v>
      </c>
      <c r="G9" s="393"/>
      <c r="H9" s="393"/>
      <c r="I9" s="393"/>
      <c r="J9" s="393"/>
      <c r="K9" s="393"/>
      <c r="L9" s="393"/>
      <c r="M9" s="393"/>
      <c r="N9" s="393"/>
      <c r="O9" s="393"/>
      <c r="P9" s="393"/>
      <c r="Q9" s="393"/>
      <c r="R9" s="393"/>
      <c r="S9" s="393"/>
      <c r="T9" s="393"/>
      <c r="U9" s="397" t="s">
        <v>181</v>
      </c>
      <c r="V9" s="398"/>
      <c r="W9" s="399"/>
      <c r="X9" s="1"/>
      <c r="Y9" s="385"/>
      <c r="Z9" s="386"/>
      <c r="AA9" s="386"/>
      <c r="AB9" s="386"/>
      <c r="AC9" s="387"/>
      <c r="AD9" s="385"/>
      <c r="AE9" s="386"/>
      <c r="AF9" s="386"/>
      <c r="AG9" s="386"/>
      <c r="AH9" s="387"/>
      <c r="AI9" s="157"/>
      <c r="AJ9" s="157"/>
      <c r="AK9" s="157"/>
      <c r="AL9" s="157"/>
      <c r="AM9" s="157"/>
      <c r="AN9" s="157"/>
      <c r="AO9" s="172" t="s">
        <v>61</v>
      </c>
      <c r="AP9" s="172"/>
      <c r="AQ9" s="172"/>
      <c r="AR9" s="198">
        <v>340000</v>
      </c>
      <c r="AS9" s="199"/>
      <c r="AT9" s="199"/>
      <c r="AU9" s="56" t="s">
        <v>207</v>
      </c>
      <c r="AV9" s="198">
        <v>78000</v>
      </c>
      <c r="AW9" s="199"/>
      <c r="AX9" s="199"/>
      <c r="AY9" s="56" t="s">
        <v>207</v>
      </c>
      <c r="AZ9" s="198">
        <v>1770</v>
      </c>
      <c r="BA9" s="199"/>
      <c r="BB9" s="199"/>
      <c r="BC9" s="56" t="s">
        <v>207</v>
      </c>
      <c r="BD9" s="198">
        <v>22000</v>
      </c>
      <c r="BE9" s="199"/>
      <c r="BF9" s="199"/>
      <c r="BG9" s="56" t="s">
        <v>207</v>
      </c>
      <c r="BH9" s="246">
        <f t="shared" si="0"/>
        <v>101770</v>
      </c>
      <c r="BI9" s="247"/>
      <c r="BJ9" s="247"/>
      <c r="BK9" s="56" t="s">
        <v>207</v>
      </c>
      <c r="BL9" s="243">
        <f>IFERROR(ROUND((BH9/BH6)-1,3),"")</f>
        <v>9.7000000000000003E-2</v>
      </c>
      <c r="BM9" s="244"/>
      <c r="BN9" s="245">
        <v>12</v>
      </c>
      <c r="BO9" s="245"/>
      <c r="BP9" s="246">
        <f t="shared" si="1"/>
        <v>8480.8333333333339</v>
      </c>
      <c r="BQ9" s="247"/>
      <c r="BR9" s="247"/>
      <c r="BS9" s="56" t="s">
        <v>207</v>
      </c>
      <c r="BT9" s="239">
        <f>IFERROR((BP9/$BP$6)-1, "")</f>
        <v>5.2278637415055229E-3</v>
      </c>
      <c r="BU9" s="240"/>
    </row>
    <row r="10" spans="1:73" ht="14.1" customHeight="1">
      <c r="B10" s="391"/>
      <c r="C10" s="391"/>
      <c r="D10" s="391"/>
      <c r="E10" s="391"/>
      <c r="F10" s="394"/>
      <c r="G10" s="144"/>
      <c r="H10" s="144"/>
      <c r="I10" s="144"/>
      <c r="J10" s="144"/>
      <c r="K10" s="144"/>
      <c r="L10" s="144"/>
      <c r="M10" s="144"/>
      <c r="N10" s="144"/>
      <c r="O10" s="144"/>
      <c r="P10" s="144"/>
      <c r="Q10" s="144"/>
      <c r="R10" s="144"/>
      <c r="S10" s="144"/>
      <c r="T10" s="144"/>
      <c r="U10" s="400"/>
      <c r="V10" s="401"/>
      <c r="W10" s="402"/>
      <c r="X10" s="1"/>
      <c r="Y10" s="385"/>
      <c r="Z10" s="386"/>
      <c r="AA10" s="386"/>
      <c r="AB10" s="386"/>
      <c r="AC10" s="387"/>
      <c r="AD10" s="385"/>
      <c r="AE10" s="386"/>
      <c r="AF10" s="386"/>
      <c r="AG10" s="386"/>
      <c r="AH10" s="387"/>
      <c r="AI10" s="157"/>
      <c r="AJ10" s="157"/>
      <c r="AK10" s="157"/>
      <c r="AL10" s="157"/>
      <c r="AM10" s="157"/>
      <c r="AN10" s="157"/>
      <c r="AO10" s="172" t="s">
        <v>62</v>
      </c>
      <c r="AP10" s="172"/>
      <c r="AQ10" s="172"/>
      <c r="AR10" s="198">
        <v>350000</v>
      </c>
      <c r="AS10" s="199"/>
      <c r="AT10" s="199"/>
      <c r="AU10" s="56" t="s">
        <v>207</v>
      </c>
      <c r="AV10" s="198">
        <v>80000</v>
      </c>
      <c r="AW10" s="199"/>
      <c r="AX10" s="199"/>
      <c r="AY10" s="56" t="s">
        <v>207</v>
      </c>
      <c r="AZ10" s="198">
        <v>1720</v>
      </c>
      <c r="BA10" s="199"/>
      <c r="BB10" s="199"/>
      <c r="BC10" s="56" t="s">
        <v>207</v>
      </c>
      <c r="BD10" s="198">
        <v>23000</v>
      </c>
      <c r="BE10" s="199"/>
      <c r="BF10" s="199"/>
      <c r="BG10" s="56" t="s">
        <v>207</v>
      </c>
      <c r="BH10" s="246">
        <f t="shared" si="0"/>
        <v>104720</v>
      </c>
      <c r="BI10" s="247"/>
      <c r="BJ10" s="247"/>
      <c r="BK10" s="56" t="s">
        <v>207</v>
      </c>
      <c r="BL10" s="243">
        <f>IFERROR(ROUND((BH10/BH7)-1,3),"")</f>
        <v>0.13400000000000001</v>
      </c>
      <c r="BM10" s="244"/>
      <c r="BN10" s="245">
        <v>12</v>
      </c>
      <c r="BO10" s="245"/>
      <c r="BP10" s="246">
        <f t="shared" si="1"/>
        <v>8726.6666666666661</v>
      </c>
      <c r="BQ10" s="247"/>
      <c r="BR10" s="247"/>
      <c r="BS10" s="56" t="s">
        <v>207</v>
      </c>
      <c r="BT10" s="239">
        <f>IFERROR((BP10/$BP$6)-1, "")</f>
        <v>3.4366334784420305E-2</v>
      </c>
      <c r="BU10" s="240"/>
    </row>
    <row r="11" spans="1:73" ht="14.1" customHeight="1">
      <c r="B11" s="391"/>
      <c r="C11" s="391"/>
      <c r="D11" s="391"/>
      <c r="E11" s="391"/>
      <c r="F11" s="395"/>
      <c r="G11" s="396"/>
      <c r="H11" s="396"/>
      <c r="I11" s="396"/>
      <c r="J11" s="396"/>
      <c r="K11" s="396"/>
      <c r="L11" s="396"/>
      <c r="M11" s="396"/>
      <c r="N11" s="396"/>
      <c r="O11" s="396"/>
      <c r="P11" s="396"/>
      <c r="Q11" s="396"/>
      <c r="R11" s="396"/>
      <c r="S11" s="396"/>
      <c r="T11" s="396"/>
      <c r="U11" s="403"/>
      <c r="V11" s="404"/>
      <c r="W11" s="405"/>
      <c r="X11" s="1"/>
      <c r="Y11" s="388"/>
      <c r="Z11" s="389"/>
      <c r="AA11" s="389"/>
      <c r="AB11" s="389"/>
      <c r="AC11" s="390"/>
      <c r="AD11" s="388"/>
      <c r="AE11" s="389"/>
      <c r="AF11" s="389"/>
      <c r="AG11" s="389"/>
      <c r="AH11" s="390"/>
      <c r="AI11" s="157"/>
      <c r="AJ11" s="157"/>
      <c r="AK11" s="157"/>
      <c r="AL11" s="157"/>
      <c r="AM11" s="157"/>
      <c r="AN11" s="157"/>
      <c r="AO11" s="172" t="s">
        <v>63</v>
      </c>
      <c r="AP11" s="172"/>
      <c r="AQ11" s="172"/>
      <c r="AR11" s="198">
        <v>360000</v>
      </c>
      <c r="AS11" s="199"/>
      <c r="AT11" s="199"/>
      <c r="AU11" s="56" t="s">
        <v>207</v>
      </c>
      <c r="AV11" s="198">
        <v>80300</v>
      </c>
      <c r="AW11" s="199"/>
      <c r="AX11" s="199"/>
      <c r="AY11" s="56" t="s">
        <v>207</v>
      </c>
      <c r="AZ11" s="198">
        <v>1559</v>
      </c>
      <c r="BA11" s="199"/>
      <c r="BB11" s="199"/>
      <c r="BC11" s="56" t="s">
        <v>207</v>
      </c>
      <c r="BD11" s="198">
        <v>25000</v>
      </c>
      <c r="BE11" s="199"/>
      <c r="BF11" s="199"/>
      <c r="BG11" s="56" t="s">
        <v>207</v>
      </c>
      <c r="BH11" s="246">
        <f t="shared" si="0"/>
        <v>106859</v>
      </c>
      <c r="BI11" s="247"/>
      <c r="BJ11" s="247"/>
      <c r="BK11" s="56" t="s">
        <v>207</v>
      </c>
      <c r="BL11" s="243">
        <f>IFERROR(ROUND((BH11/BH8)-1,3),"")</f>
        <v>0.11600000000000001</v>
      </c>
      <c r="BM11" s="244"/>
      <c r="BN11" s="245">
        <v>12</v>
      </c>
      <c r="BO11" s="245"/>
      <c r="BP11" s="246">
        <f t="shared" si="1"/>
        <v>8904.9166666666661</v>
      </c>
      <c r="BQ11" s="247"/>
      <c r="BR11" s="247"/>
      <c r="BS11" s="56" t="s">
        <v>207</v>
      </c>
      <c r="BT11" s="239">
        <f>IFERROR((BP11/$BP$6)-1, "")</f>
        <v>5.5494195652486145E-2</v>
      </c>
      <c r="BU11" s="240"/>
    </row>
    <row r="12" spans="1:73" ht="14.1" customHeight="1">
      <c r="B12" s="372" t="s">
        <v>20</v>
      </c>
      <c r="C12" s="364" t="s">
        <v>122</v>
      </c>
      <c r="D12" s="365"/>
      <c r="E12" s="366"/>
      <c r="F12" s="373" t="s">
        <v>159</v>
      </c>
      <c r="G12" s="374"/>
      <c r="H12" s="374"/>
      <c r="I12" s="374"/>
      <c r="J12" s="374"/>
      <c r="K12" s="374"/>
      <c r="L12" s="374"/>
      <c r="M12" s="374"/>
      <c r="N12" s="374"/>
      <c r="O12" s="374"/>
      <c r="P12" s="374"/>
      <c r="Q12" s="375" t="s">
        <v>19</v>
      </c>
      <c r="R12" s="375"/>
      <c r="S12" s="376">
        <v>25204</v>
      </c>
      <c r="T12" s="377"/>
      <c r="U12" s="377"/>
      <c r="V12" s="377"/>
      <c r="W12" s="378"/>
      <c r="X12" s="1"/>
      <c r="Y12"/>
      <c r="Z12" s="3"/>
      <c r="AA12" s="1"/>
      <c r="AB12" s="1"/>
      <c r="AC12" s="1"/>
      <c r="AD12" s="1"/>
      <c r="AE12" s="1"/>
      <c r="AF12" s="1"/>
      <c r="AG12" s="1"/>
      <c r="AH12" s="1"/>
      <c r="AI12" s="157"/>
      <c r="AJ12" s="157"/>
      <c r="AK12" s="157"/>
      <c r="AL12" s="157"/>
      <c r="AM12" s="157"/>
      <c r="AN12" s="157"/>
      <c r="AO12" s="241" t="s">
        <v>78</v>
      </c>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row>
    <row r="13" spans="1:73" ht="14.1" customHeight="1">
      <c r="B13" s="372"/>
      <c r="C13" s="364" t="s">
        <v>2</v>
      </c>
      <c r="D13" s="365"/>
      <c r="E13" s="366"/>
      <c r="F13" s="373" t="s">
        <v>166</v>
      </c>
      <c r="G13" s="374"/>
      <c r="H13" s="374"/>
      <c r="I13" s="374"/>
      <c r="J13" s="374"/>
      <c r="K13" s="374"/>
      <c r="L13" s="374"/>
      <c r="M13" s="374"/>
      <c r="N13" s="374"/>
      <c r="O13" s="374"/>
      <c r="P13" s="374"/>
      <c r="Q13" s="375"/>
      <c r="R13" s="375"/>
      <c r="S13" s="379"/>
      <c r="T13" s="380"/>
      <c r="U13" s="380"/>
      <c r="V13" s="380"/>
      <c r="W13" s="381"/>
      <c r="X13" s="1"/>
      <c r="Y13" s="363" t="s">
        <v>216</v>
      </c>
      <c r="Z13" s="363"/>
      <c r="AA13" s="363"/>
      <c r="AB13" s="363"/>
      <c r="AC13" s="363"/>
      <c r="AD13" s="363"/>
      <c r="AE13" s="363"/>
      <c r="AF13" s="363"/>
      <c r="AG13" s="363"/>
      <c r="AH13" s="363"/>
      <c r="AI13" s="157"/>
      <c r="AJ13" s="157"/>
      <c r="AK13" s="157"/>
      <c r="AL13" s="157"/>
      <c r="AM13" s="157"/>
      <c r="AN13" s="157"/>
      <c r="AO13" s="242" t="s">
        <v>79</v>
      </c>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c r="BT13" s="242"/>
      <c r="BU13" s="242"/>
    </row>
    <row r="14" spans="1:73" ht="14.1" customHeight="1">
      <c r="B14" s="372"/>
      <c r="C14" s="364" t="s">
        <v>7</v>
      </c>
      <c r="D14" s="365"/>
      <c r="E14" s="366"/>
      <c r="F14" s="187" t="s">
        <v>258</v>
      </c>
      <c r="G14" s="188"/>
      <c r="H14" s="188"/>
      <c r="I14" s="188"/>
      <c r="J14" s="188"/>
      <c r="K14" s="188"/>
      <c r="L14" s="188"/>
      <c r="M14" s="188"/>
      <c r="N14" s="188"/>
      <c r="O14" s="188"/>
      <c r="P14" s="188"/>
      <c r="Q14" s="367" t="s">
        <v>8</v>
      </c>
      <c r="R14" s="368"/>
      <c r="S14" s="367" t="str">
        <f>IF(OR(S12="",AC5=""),"",IFERROR(DATEDIF(S12,AC5,"Y")&amp;"歳",""))</f>
        <v>57歳</v>
      </c>
      <c r="T14" s="369"/>
      <c r="U14" s="369"/>
      <c r="V14" s="369"/>
      <c r="W14" s="368"/>
      <c r="X14" s="1"/>
      <c r="Y14" s="66" t="s">
        <v>219</v>
      </c>
      <c r="Z14" s="370" t="s">
        <v>54</v>
      </c>
      <c r="AA14" s="370"/>
      <c r="AB14" s="370"/>
      <c r="AC14" s="370"/>
      <c r="AD14" s="370"/>
      <c r="AE14" s="370"/>
      <c r="AF14" s="370"/>
      <c r="AG14" s="370"/>
      <c r="AH14" s="371"/>
      <c r="AI14" s="157"/>
      <c r="AJ14" s="157"/>
      <c r="AK14" s="157"/>
      <c r="AL14" s="157"/>
      <c r="AM14" s="157"/>
      <c r="AN14" s="157"/>
      <c r="AO14" s="70" t="str">
        <f>IF(IFERROR(BL9,0)&gt;=9%,"レ","")</f>
        <v>レ</v>
      </c>
      <c r="AP14" s="5" t="s">
        <v>80</v>
      </c>
      <c r="AQ14" s="5"/>
      <c r="AR14" s="5"/>
      <c r="AS14" s="5"/>
      <c r="AT14" s="5"/>
      <c r="AU14" s="5"/>
      <c r="AV14" s="5"/>
      <c r="AW14" s="70" t="str">
        <f>IF(IFERROR(BL10,0)&gt;=12%,"レ","")</f>
        <v>レ</v>
      </c>
      <c r="AX14" s="5" t="s">
        <v>81</v>
      </c>
      <c r="AY14" s="5"/>
      <c r="AZ14" s="5"/>
      <c r="BA14" s="5"/>
      <c r="BB14" s="5"/>
      <c r="BC14" s="5"/>
      <c r="BD14" s="5"/>
      <c r="BE14" s="70" t="str">
        <f>IF(IFERROR(BL11,0)&gt;=15%,"レ","")</f>
        <v/>
      </c>
      <c r="BF14" s="5" t="s">
        <v>82</v>
      </c>
      <c r="BG14" s="5"/>
      <c r="BH14" s="5"/>
      <c r="BI14" s="5"/>
      <c r="BJ14" s="5"/>
      <c r="BK14" s="5"/>
      <c r="BL14" s="5"/>
      <c r="BM14" s="5"/>
      <c r="BN14" s="5"/>
      <c r="BO14" s="65"/>
      <c r="BP14" s="5"/>
      <c r="BQ14" s="5"/>
      <c r="BR14" s="5"/>
      <c r="BS14" s="5"/>
      <c r="BT14" s="15" t="s">
        <v>83</v>
      </c>
      <c r="BU14" s="5"/>
    </row>
    <row r="15" spans="1:73" ht="14.1" customHeight="1">
      <c r="B15" s="347" t="s">
        <v>22</v>
      </c>
      <c r="C15" s="347"/>
      <c r="D15" s="347"/>
      <c r="E15" s="347"/>
      <c r="F15" s="13" t="s">
        <v>5</v>
      </c>
      <c r="G15" s="260" t="s">
        <v>260</v>
      </c>
      <c r="H15" s="260"/>
      <c r="I15" s="260"/>
      <c r="J15" s="324" t="s">
        <v>205</v>
      </c>
      <c r="K15" s="325"/>
      <c r="L15" s="345" t="s">
        <v>182</v>
      </c>
      <c r="M15" s="345"/>
      <c r="N15" s="345"/>
      <c r="O15" s="345"/>
      <c r="P15" s="346"/>
      <c r="Q15" s="324" t="s">
        <v>206</v>
      </c>
      <c r="R15" s="325"/>
      <c r="S15" s="348" t="s">
        <v>182</v>
      </c>
      <c r="T15" s="345"/>
      <c r="U15" s="345"/>
      <c r="V15" s="345"/>
      <c r="W15" s="346"/>
      <c r="X15" s="1"/>
      <c r="Y15" s="11"/>
      <c r="Z15" s="358" t="s">
        <v>55</v>
      </c>
      <c r="AA15" s="358"/>
      <c r="AB15" s="358"/>
      <c r="AC15" s="358"/>
      <c r="AD15" s="358"/>
      <c r="AE15" s="358"/>
      <c r="AF15" s="358"/>
      <c r="AG15" s="358"/>
      <c r="AH15" s="359"/>
      <c r="AI15" s="157"/>
      <c r="AJ15" s="157"/>
      <c r="AK15" s="157"/>
      <c r="AL15" s="157"/>
      <c r="AM15" s="157"/>
      <c r="AN15" s="157"/>
      <c r="AO15" s="1" t="s">
        <v>119</v>
      </c>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row>
    <row r="16" spans="1:73" ht="14.1" customHeight="1">
      <c r="B16" s="347"/>
      <c r="C16" s="347"/>
      <c r="D16" s="347"/>
      <c r="E16" s="347"/>
      <c r="F16" s="187" t="s">
        <v>259</v>
      </c>
      <c r="G16" s="188"/>
      <c r="H16" s="188"/>
      <c r="I16" s="188"/>
      <c r="J16" s="188"/>
      <c r="K16" s="188"/>
      <c r="L16" s="188"/>
      <c r="M16" s="188"/>
      <c r="N16" s="188"/>
      <c r="O16" s="188"/>
      <c r="P16" s="188"/>
      <c r="Q16" s="188"/>
      <c r="R16" s="188"/>
      <c r="S16" s="188"/>
      <c r="T16" s="188"/>
      <c r="U16" s="188"/>
      <c r="V16" s="188"/>
      <c r="W16" s="189"/>
      <c r="X16" s="1"/>
      <c r="Y16" s="59" t="s">
        <v>219</v>
      </c>
      <c r="Z16" s="241" t="s">
        <v>47</v>
      </c>
      <c r="AA16" s="241"/>
      <c r="AB16" s="241"/>
      <c r="AC16" s="241"/>
      <c r="AD16" s="241"/>
      <c r="AE16" s="241"/>
      <c r="AF16" s="241"/>
      <c r="AG16" s="241"/>
      <c r="AH16" s="302"/>
      <c r="AI16" s="157"/>
      <c r="AJ16" s="157"/>
      <c r="AK16" s="157"/>
      <c r="AL16" s="157"/>
      <c r="AM16" s="157"/>
      <c r="AN16" s="157"/>
      <c r="AO16" s="172"/>
      <c r="AP16" s="172"/>
      <c r="AQ16" s="172"/>
      <c r="AR16" s="202" t="s">
        <v>86</v>
      </c>
      <c r="AS16" s="203"/>
      <c r="AT16" s="203"/>
      <c r="AU16" s="203"/>
      <c r="AV16" s="203"/>
      <c r="AW16" s="202" t="s">
        <v>65</v>
      </c>
      <c r="AX16" s="203"/>
      <c r="AY16" s="204"/>
      <c r="AZ16" s="66"/>
      <c r="BA16" s="238" t="s">
        <v>87</v>
      </c>
      <c r="BB16" s="238"/>
      <c r="BC16" s="238"/>
      <c r="BD16" s="238"/>
      <c r="BE16" s="238"/>
      <c r="BF16" s="238"/>
      <c r="BG16" s="238"/>
      <c r="BH16" s="238"/>
      <c r="BI16" s="238"/>
      <c r="BJ16" s="238"/>
      <c r="BK16" s="238"/>
      <c r="BL16" s="238"/>
      <c r="BM16" s="238"/>
      <c r="BN16" s="238"/>
      <c r="BO16" s="238"/>
      <c r="BP16" s="238"/>
      <c r="BQ16" s="238"/>
      <c r="BR16" s="238"/>
      <c r="BS16" s="73"/>
      <c r="BT16" s="73"/>
      <c r="BU16" s="74"/>
    </row>
    <row r="17" spans="2:73" ht="14.1" customHeight="1">
      <c r="B17" s="347"/>
      <c r="C17" s="347"/>
      <c r="D17" s="347"/>
      <c r="E17" s="347"/>
      <c r="F17" s="360" t="s">
        <v>261</v>
      </c>
      <c r="G17" s="361"/>
      <c r="H17" s="361"/>
      <c r="I17" s="361"/>
      <c r="J17" s="361"/>
      <c r="K17" s="361"/>
      <c r="L17" s="361"/>
      <c r="M17" s="361"/>
      <c r="N17" s="361"/>
      <c r="O17" s="361"/>
      <c r="P17" s="361"/>
      <c r="Q17" s="361"/>
      <c r="R17" s="361"/>
      <c r="S17" s="361"/>
      <c r="T17" s="361"/>
      <c r="U17" s="361"/>
      <c r="V17" s="361"/>
      <c r="W17" s="362"/>
      <c r="X17" s="1"/>
      <c r="Y17" s="67"/>
      <c r="Z17" s="327" t="s">
        <v>48</v>
      </c>
      <c r="AA17" s="327"/>
      <c r="AB17" s="327"/>
      <c r="AC17" s="327"/>
      <c r="AD17" s="327"/>
      <c r="AE17" s="327"/>
      <c r="AF17" s="327"/>
      <c r="AG17" s="327"/>
      <c r="AH17" s="328"/>
      <c r="AI17" s="157"/>
      <c r="AJ17" s="157"/>
      <c r="AK17" s="157"/>
      <c r="AL17" s="157"/>
      <c r="AM17" s="157"/>
      <c r="AN17" s="157"/>
      <c r="AO17" s="172" t="s">
        <v>57</v>
      </c>
      <c r="AP17" s="172"/>
      <c r="AQ17" s="172"/>
      <c r="AR17" s="198">
        <v>74669</v>
      </c>
      <c r="AS17" s="199"/>
      <c r="AT17" s="199"/>
      <c r="AU17" s="199"/>
      <c r="AV17" s="56" t="s">
        <v>207</v>
      </c>
      <c r="AW17" s="232" t="s">
        <v>77</v>
      </c>
      <c r="AX17" s="235"/>
      <c r="AY17" s="235"/>
      <c r="AZ17" s="67"/>
      <c r="BA17" s="233" t="s">
        <v>88</v>
      </c>
      <c r="BB17" s="233"/>
      <c r="BC17" s="233"/>
      <c r="BD17" s="233"/>
      <c r="BE17" s="233"/>
      <c r="BF17" s="233"/>
      <c r="BG17" s="233"/>
      <c r="BH17" s="233"/>
      <c r="BI17" s="233"/>
      <c r="BJ17" s="233"/>
      <c r="BK17" s="233"/>
      <c r="BL17" s="233"/>
      <c r="BM17" s="233"/>
      <c r="BN17" s="233"/>
      <c r="BO17" s="233"/>
      <c r="BP17" s="233"/>
      <c r="BQ17" s="233"/>
      <c r="BR17" s="233"/>
      <c r="BS17" s="233"/>
      <c r="BT17" s="233"/>
      <c r="BU17" s="234"/>
    </row>
    <row r="18" spans="2:73" ht="14.1" customHeight="1">
      <c r="B18" s="349" t="s">
        <v>286</v>
      </c>
      <c r="C18" s="350"/>
      <c r="D18" s="350"/>
      <c r="E18" s="351"/>
      <c r="F18" s="13" t="s">
        <v>5</v>
      </c>
      <c r="G18" s="260" t="s">
        <v>184</v>
      </c>
      <c r="H18" s="260"/>
      <c r="I18" s="260"/>
      <c r="J18" s="324" t="s">
        <v>205</v>
      </c>
      <c r="K18" s="325"/>
      <c r="L18" s="345" t="s">
        <v>182</v>
      </c>
      <c r="M18" s="345"/>
      <c r="N18" s="345"/>
      <c r="O18" s="345"/>
      <c r="P18" s="346"/>
      <c r="Q18" s="324" t="s">
        <v>206</v>
      </c>
      <c r="R18" s="325"/>
      <c r="S18" s="345" t="s">
        <v>182</v>
      </c>
      <c r="T18" s="345"/>
      <c r="U18" s="345"/>
      <c r="V18" s="345"/>
      <c r="W18" s="346"/>
      <c r="X18" s="1"/>
      <c r="Y18" s="60" t="s">
        <v>219</v>
      </c>
      <c r="Z18" s="175" t="s">
        <v>49</v>
      </c>
      <c r="AA18" s="175"/>
      <c r="AB18" s="175"/>
      <c r="AC18" s="175"/>
      <c r="AD18" s="175"/>
      <c r="AE18" s="175"/>
      <c r="AF18" s="175"/>
      <c r="AG18" s="175"/>
      <c r="AH18" s="176"/>
      <c r="AI18" s="157"/>
      <c r="AJ18" s="157"/>
      <c r="AK18" s="157"/>
      <c r="AL18" s="157"/>
      <c r="AM18" s="157"/>
      <c r="AN18" s="157"/>
      <c r="AO18" s="172" t="s">
        <v>59</v>
      </c>
      <c r="AP18" s="172"/>
      <c r="AQ18" s="172"/>
      <c r="AR18" s="198">
        <v>74280</v>
      </c>
      <c r="AS18" s="199"/>
      <c r="AT18" s="199"/>
      <c r="AU18" s="199"/>
      <c r="AV18" s="56" t="s">
        <v>207</v>
      </c>
      <c r="AW18" s="232" t="s">
        <v>77</v>
      </c>
      <c r="AX18" s="232"/>
      <c r="AY18" s="232"/>
      <c r="AZ18" s="67"/>
      <c r="BA18" s="233" t="s">
        <v>89</v>
      </c>
      <c r="BB18" s="233"/>
      <c r="BC18" s="233"/>
      <c r="BD18" s="233"/>
      <c r="BE18" s="233"/>
      <c r="BF18" s="233"/>
      <c r="BG18" s="233"/>
      <c r="BH18" s="233"/>
      <c r="BI18" s="233"/>
      <c r="BJ18" s="233"/>
      <c r="BK18" s="233"/>
      <c r="BL18" s="233"/>
      <c r="BM18" s="233"/>
      <c r="BN18" s="233"/>
      <c r="BO18" s="233"/>
      <c r="BP18" s="233"/>
      <c r="BQ18" s="233"/>
      <c r="BR18" s="233"/>
      <c r="BS18" s="233"/>
      <c r="BT18" s="233"/>
      <c r="BU18" s="234"/>
    </row>
    <row r="19" spans="2:73" ht="14.1" customHeight="1">
      <c r="B19" s="352"/>
      <c r="C19" s="353"/>
      <c r="D19" s="353"/>
      <c r="E19" s="354"/>
      <c r="F19" s="187" t="s">
        <v>288</v>
      </c>
      <c r="G19" s="188"/>
      <c r="H19" s="188"/>
      <c r="I19" s="188"/>
      <c r="J19" s="188"/>
      <c r="K19" s="188"/>
      <c r="L19" s="188"/>
      <c r="M19" s="188"/>
      <c r="N19" s="188"/>
      <c r="O19" s="188"/>
      <c r="P19" s="188"/>
      <c r="Q19" s="188"/>
      <c r="R19" s="188"/>
      <c r="S19" s="188"/>
      <c r="T19" s="188"/>
      <c r="U19" s="188"/>
      <c r="V19" s="188"/>
      <c r="W19" s="189"/>
      <c r="X19" s="1"/>
      <c r="Y19" s="69" t="s">
        <v>219</v>
      </c>
      <c r="Z19" s="175" t="s">
        <v>211</v>
      </c>
      <c r="AA19" s="175"/>
      <c r="AB19" s="175"/>
      <c r="AC19" s="175"/>
      <c r="AD19" s="175"/>
      <c r="AE19" s="175"/>
      <c r="AF19" s="175"/>
      <c r="AG19" s="175"/>
      <c r="AH19" s="176"/>
      <c r="AI19" s="157"/>
      <c r="AJ19" s="157"/>
      <c r="AK19" s="157"/>
      <c r="AL19" s="157"/>
      <c r="AM19" s="157"/>
      <c r="AN19" s="157"/>
      <c r="AO19" s="172" t="s">
        <v>85</v>
      </c>
      <c r="AP19" s="172"/>
      <c r="AQ19" s="172"/>
      <c r="AR19" s="198">
        <v>76000</v>
      </c>
      <c r="AS19" s="199"/>
      <c r="AT19" s="199"/>
      <c r="AU19" s="199"/>
      <c r="AV19" s="56" t="s">
        <v>207</v>
      </c>
      <c r="AW19" s="232" t="s">
        <v>77</v>
      </c>
      <c r="AX19" s="235"/>
      <c r="AY19" s="235"/>
      <c r="AZ19" s="67"/>
      <c r="BA19" s="236" t="s">
        <v>90</v>
      </c>
      <c r="BB19" s="236"/>
      <c r="BC19" s="236"/>
      <c r="BD19" s="236"/>
      <c r="BE19" s="236"/>
      <c r="BF19" s="236"/>
      <c r="BG19" s="236"/>
      <c r="BH19" s="236"/>
      <c r="BI19" s="236"/>
      <c r="BJ19" s="236"/>
      <c r="BK19" s="236"/>
      <c r="BL19" s="236"/>
      <c r="BM19" s="236"/>
      <c r="BN19" s="236"/>
      <c r="BO19" s="236"/>
      <c r="BP19" s="236"/>
      <c r="BQ19" s="236"/>
      <c r="BR19" s="236"/>
      <c r="BS19" s="236"/>
      <c r="BT19" s="236"/>
      <c r="BU19" s="237"/>
    </row>
    <row r="20" spans="2:73" ht="14.1" customHeight="1">
      <c r="B20" s="355"/>
      <c r="C20" s="356"/>
      <c r="D20" s="356"/>
      <c r="E20" s="357"/>
      <c r="F20" s="187" t="s">
        <v>287</v>
      </c>
      <c r="G20" s="188"/>
      <c r="H20" s="188"/>
      <c r="I20" s="188"/>
      <c r="J20" s="188"/>
      <c r="K20" s="188"/>
      <c r="L20" s="188"/>
      <c r="M20" s="188"/>
      <c r="N20" s="188"/>
      <c r="O20" s="188"/>
      <c r="P20" s="188"/>
      <c r="Q20" s="188"/>
      <c r="R20" s="188"/>
      <c r="S20" s="188"/>
      <c r="T20" s="188"/>
      <c r="U20" s="188"/>
      <c r="V20" s="188"/>
      <c r="W20" s="189"/>
      <c r="X20" s="1"/>
      <c r="Y20" s="69" t="s">
        <v>219</v>
      </c>
      <c r="Z20" s="175" t="s">
        <v>386</v>
      </c>
      <c r="AA20" s="175"/>
      <c r="AB20" s="175"/>
      <c r="AC20" s="175"/>
      <c r="AD20" s="175"/>
      <c r="AE20" s="175"/>
      <c r="AF20" s="175"/>
      <c r="AG20" s="175"/>
      <c r="AH20" s="176"/>
      <c r="AI20" s="157"/>
      <c r="AJ20" s="157"/>
      <c r="AK20" s="157"/>
      <c r="AL20" s="157"/>
      <c r="AM20" s="157"/>
      <c r="AN20" s="157"/>
      <c r="AO20" s="202" t="s">
        <v>61</v>
      </c>
      <c r="AP20" s="203"/>
      <c r="AQ20" s="204"/>
      <c r="AR20" s="198">
        <v>78000</v>
      </c>
      <c r="AS20" s="199"/>
      <c r="AT20" s="199"/>
      <c r="AU20" s="199"/>
      <c r="AV20" s="56" t="s">
        <v>207</v>
      </c>
      <c r="AW20" s="226">
        <f>IFERROR(ROUND((AR20/$AR$17)-1,3),"")</f>
        <v>4.4999999999999998E-2</v>
      </c>
      <c r="AX20" s="227"/>
      <c r="AY20" s="228"/>
      <c r="AZ20" s="67"/>
      <c r="BA20" s="236"/>
      <c r="BB20" s="236"/>
      <c r="BC20" s="236"/>
      <c r="BD20" s="236"/>
      <c r="BE20" s="236"/>
      <c r="BF20" s="236"/>
      <c r="BG20" s="236"/>
      <c r="BH20" s="236"/>
      <c r="BI20" s="236"/>
      <c r="BJ20" s="236"/>
      <c r="BK20" s="236"/>
      <c r="BL20" s="236"/>
      <c r="BM20" s="236"/>
      <c r="BN20" s="236"/>
      <c r="BO20" s="236"/>
      <c r="BP20" s="236"/>
      <c r="BQ20" s="236"/>
      <c r="BR20" s="236"/>
      <c r="BS20" s="236"/>
      <c r="BT20" s="236"/>
      <c r="BU20" s="237"/>
    </row>
    <row r="21" spans="2:73" ht="14.1" customHeight="1">
      <c r="B21" s="312" t="s">
        <v>4</v>
      </c>
      <c r="C21" s="313"/>
      <c r="D21" s="313"/>
      <c r="E21" s="314"/>
      <c r="F21" s="309" t="s">
        <v>6</v>
      </c>
      <c r="G21" s="310"/>
      <c r="H21" s="311"/>
      <c r="I21" s="187" t="s">
        <v>262</v>
      </c>
      <c r="J21" s="188"/>
      <c r="K21" s="188"/>
      <c r="L21" s="188"/>
      <c r="M21" s="188"/>
      <c r="N21" s="188"/>
      <c r="O21" s="188"/>
      <c r="P21" s="324" t="s">
        <v>205</v>
      </c>
      <c r="Q21" s="325"/>
      <c r="R21" s="326"/>
      <c r="S21" s="345" t="s">
        <v>182</v>
      </c>
      <c r="T21" s="345"/>
      <c r="U21" s="345"/>
      <c r="V21" s="345"/>
      <c r="W21" s="346"/>
      <c r="X21" s="1"/>
      <c r="Y21" s="69" t="s">
        <v>219</v>
      </c>
      <c r="Z21" s="175" t="s">
        <v>50</v>
      </c>
      <c r="AA21" s="175"/>
      <c r="AB21" s="175"/>
      <c r="AC21" s="175"/>
      <c r="AD21" s="175"/>
      <c r="AE21" s="175"/>
      <c r="AF21" s="175"/>
      <c r="AG21" s="175"/>
      <c r="AH21" s="176"/>
      <c r="AI21" s="157"/>
      <c r="AJ21" s="157"/>
      <c r="AK21" s="157"/>
      <c r="AL21" s="157"/>
      <c r="AM21" s="157"/>
      <c r="AN21" s="157"/>
      <c r="AO21" s="172" t="s">
        <v>62</v>
      </c>
      <c r="AP21" s="172"/>
      <c r="AQ21" s="172"/>
      <c r="AR21" s="198">
        <v>80000</v>
      </c>
      <c r="AS21" s="199"/>
      <c r="AT21" s="199"/>
      <c r="AU21" s="199"/>
      <c r="AV21" s="56" t="s">
        <v>207</v>
      </c>
      <c r="AW21" s="226">
        <f>IFERROR(ROUND((AR21/$AR$17)-1,3),"")</f>
        <v>7.0999999999999994E-2</v>
      </c>
      <c r="AX21" s="227"/>
      <c r="AY21" s="228"/>
      <c r="AZ21" s="67"/>
      <c r="BA21" s="70" t="str">
        <f>IF(IFERROR(AW20,0)&gt;=4.5%,"レ","")</f>
        <v>レ</v>
      </c>
      <c r="BB21" s="6" t="s">
        <v>91</v>
      </c>
      <c r="BC21" s="6"/>
      <c r="BD21" s="6"/>
      <c r="BE21" s="6"/>
      <c r="BF21" s="6"/>
      <c r="BG21" s="6"/>
      <c r="BH21" s="6"/>
      <c r="BI21" s="70" t="str">
        <f>IF(IFERROR(AW21,0)&gt;=6%,"レ","")</f>
        <v>レ</v>
      </c>
      <c r="BJ21" s="6" t="s">
        <v>92</v>
      </c>
      <c r="BK21" s="6"/>
      <c r="BL21" s="6"/>
      <c r="BM21" s="6"/>
      <c r="BN21" s="6"/>
      <c r="BO21" s="6"/>
      <c r="BP21" s="6"/>
      <c r="BQ21" s="6"/>
      <c r="BR21" s="6"/>
      <c r="BS21" s="6"/>
      <c r="BT21" s="6"/>
      <c r="BU21" s="7"/>
    </row>
    <row r="22" spans="2:73" ht="14.1" customHeight="1">
      <c r="B22" s="315"/>
      <c r="C22" s="316"/>
      <c r="D22" s="316"/>
      <c r="E22" s="317"/>
      <c r="F22" s="309" t="s">
        <v>132</v>
      </c>
      <c r="G22" s="310"/>
      <c r="H22" s="311"/>
      <c r="I22" s="321" t="s">
        <v>133</v>
      </c>
      <c r="J22" s="322"/>
      <c r="K22" s="322"/>
      <c r="L22" s="322"/>
      <c r="M22" s="322"/>
      <c r="N22" s="322"/>
      <c r="O22" s="323"/>
      <c r="P22" s="324" t="s">
        <v>7</v>
      </c>
      <c r="Q22" s="325"/>
      <c r="R22" s="326"/>
      <c r="S22" s="187" t="s">
        <v>263</v>
      </c>
      <c r="T22" s="188"/>
      <c r="U22" s="188"/>
      <c r="V22" s="188"/>
      <c r="W22" s="189"/>
      <c r="X22" s="1"/>
      <c r="Y22" s="69" t="s">
        <v>219</v>
      </c>
      <c r="Z22" s="175" t="s">
        <v>220</v>
      </c>
      <c r="AA22" s="175"/>
      <c r="AB22" s="175"/>
      <c r="AC22" s="175"/>
      <c r="AD22" s="175"/>
      <c r="AE22" s="175"/>
      <c r="AF22" s="175"/>
      <c r="AG22" s="175"/>
      <c r="AH22" s="176"/>
      <c r="AI22" s="157"/>
      <c r="AJ22" s="157"/>
      <c r="AK22" s="157"/>
      <c r="AL22" s="157"/>
      <c r="AM22" s="157"/>
      <c r="AN22" s="157"/>
      <c r="AO22" s="172" t="s">
        <v>84</v>
      </c>
      <c r="AP22" s="172"/>
      <c r="AQ22" s="172"/>
      <c r="AR22" s="198">
        <v>80300</v>
      </c>
      <c r="AS22" s="199"/>
      <c r="AT22" s="199"/>
      <c r="AU22" s="199"/>
      <c r="AV22" s="56" t="s">
        <v>207</v>
      </c>
      <c r="AW22" s="229">
        <f>IFERROR(ROUND((AR22/$AR$17)-1,3),"")</f>
        <v>7.4999999999999997E-2</v>
      </c>
      <c r="AX22" s="230"/>
      <c r="AY22" s="231"/>
      <c r="AZ22" s="11"/>
      <c r="BA22" s="70" t="str">
        <f>IF(IFERROR(AW22,0)&gt;=7.5%,"レ","")</f>
        <v>レ</v>
      </c>
      <c r="BB22" s="8" t="s">
        <v>93</v>
      </c>
      <c r="BC22" s="8"/>
      <c r="BD22" s="8"/>
      <c r="BE22" s="8"/>
      <c r="BF22" s="8"/>
      <c r="BG22" s="8"/>
      <c r="BH22" s="8"/>
      <c r="BI22" s="8"/>
      <c r="BJ22" s="8"/>
      <c r="BK22" s="8"/>
      <c r="BL22" s="8"/>
      <c r="BM22" s="68"/>
      <c r="BN22" s="8"/>
      <c r="BO22" s="8"/>
      <c r="BP22" s="8"/>
      <c r="BQ22" s="8"/>
      <c r="BR22" s="14"/>
      <c r="BS22" s="8"/>
      <c r="BT22" s="8"/>
      <c r="BU22" s="4" t="s">
        <v>83</v>
      </c>
    </row>
    <row r="23" spans="2:73" ht="14.1" customHeight="1">
      <c r="B23" s="318"/>
      <c r="C23" s="319"/>
      <c r="D23" s="319"/>
      <c r="E23" s="320"/>
      <c r="F23" s="309" t="s">
        <v>126</v>
      </c>
      <c r="G23" s="310"/>
      <c r="H23" s="311"/>
      <c r="I23" s="329" t="s">
        <v>185</v>
      </c>
      <c r="J23" s="330"/>
      <c r="K23" s="330"/>
      <c r="L23" s="330"/>
      <c r="M23" s="330"/>
      <c r="N23" s="330"/>
      <c r="O23" s="330"/>
      <c r="P23" s="330"/>
      <c r="Q23" s="330"/>
      <c r="R23" s="330"/>
      <c r="S23" s="330"/>
      <c r="T23" s="330"/>
      <c r="U23" s="330"/>
      <c r="V23" s="330"/>
      <c r="W23" s="331"/>
      <c r="X23" s="1"/>
      <c r="Y23" s="69" t="s">
        <v>219</v>
      </c>
      <c r="Z23" s="175" t="s">
        <v>46</v>
      </c>
      <c r="AA23" s="175"/>
      <c r="AB23" s="175"/>
      <c r="AC23" s="175"/>
      <c r="AD23" s="175"/>
      <c r="AE23" s="175"/>
      <c r="AF23" s="175"/>
      <c r="AG23" s="175"/>
      <c r="AH23" s="176"/>
      <c r="AI23" s="157"/>
      <c r="AJ23" s="157"/>
      <c r="AK23" s="157"/>
      <c r="AL23" s="157"/>
      <c r="AM23" s="157"/>
      <c r="AN23" s="157"/>
      <c r="AO23" s="1" t="s">
        <v>94</v>
      </c>
      <c r="AP23" s="5"/>
      <c r="AQ23" s="5"/>
      <c r="AR23" s="5"/>
      <c r="AS23" s="5"/>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row>
    <row r="24" spans="2:73" ht="14.1" customHeight="1">
      <c r="B24" s="1" t="s">
        <v>10</v>
      </c>
      <c r="C24" s="1"/>
      <c r="D24" s="1"/>
      <c r="E24" s="1"/>
      <c r="F24" s="1"/>
      <c r="G24" s="1"/>
      <c r="H24" s="9"/>
      <c r="I24" s="10"/>
      <c r="J24" s="10"/>
      <c r="K24" s="10"/>
      <c r="L24" s="10"/>
      <c r="M24" s="10"/>
      <c r="N24" s="10"/>
      <c r="O24" s="10"/>
      <c r="P24" s="10"/>
      <c r="Q24" s="10"/>
      <c r="R24" s="10"/>
      <c r="S24" s="10"/>
      <c r="T24" s="10"/>
      <c r="U24" s="10"/>
      <c r="V24" s="10"/>
      <c r="W24" s="10"/>
      <c r="X24" s="1"/>
      <c r="Y24" s="69" t="s">
        <v>219</v>
      </c>
      <c r="Z24" s="175" t="s">
        <v>51</v>
      </c>
      <c r="AA24" s="175"/>
      <c r="AB24" s="175"/>
      <c r="AC24" s="175"/>
      <c r="AD24" s="175"/>
      <c r="AE24" s="175"/>
      <c r="AF24" s="175"/>
      <c r="AG24" s="175"/>
      <c r="AH24" s="176"/>
      <c r="AI24" s="157"/>
      <c r="AJ24" s="157"/>
      <c r="AK24" s="157"/>
      <c r="AL24" s="157"/>
      <c r="AM24" s="157"/>
      <c r="AN24" s="157"/>
      <c r="AO24" s="215" t="s">
        <v>256</v>
      </c>
      <c r="AP24" s="72" t="s">
        <v>95</v>
      </c>
      <c r="AQ24" s="6"/>
      <c r="AR24" s="6"/>
      <c r="AS24" s="6"/>
      <c r="AT24" s="6"/>
      <c r="AU24" s="6"/>
      <c r="AV24" s="6"/>
      <c r="AW24" s="6"/>
      <c r="AX24" s="6"/>
      <c r="AY24" s="6"/>
      <c r="AZ24" s="6"/>
      <c r="BA24" s="6"/>
      <c r="BB24" s="6"/>
      <c r="BC24" s="6"/>
      <c r="BD24" s="6"/>
      <c r="BE24" s="6"/>
      <c r="BF24" s="6"/>
      <c r="BG24" s="6"/>
      <c r="BH24" s="6"/>
      <c r="BI24" s="6"/>
      <c r="BJ24" s="6"/>
      <c r="BK24" s="6"/>
      <c r="BL24" s="6"/>
      <c r="BM24" s="6"/>
      <c r="BN24" s="6" t="s">
        <v>275</v>
      </c>
      <c r="BO24" s="6"/>
      <c r="BP24" s="6"/>
      <c r="BQ24" s="6"/>
      <c r="BR24" s="6"/>
      <c r="BS24" s="6"/>
      <c r="BT24" s="6"/>
      <c r="BU24" s="6"/>
    </row>
    <row r="25" spans="2:73" ht="14.1" customHeight="1">
      <c r="B25" s="172" t="s">
        <v>285</v>
      </c>
      <c r="C25" s="172"/>
      <c r="D25" s="172"/>
      <c r="E25" s="172"/>
      <c r="F25" s="280" t="s">
        <v>11</v>
      </c>
      <c r="G25" s="281"/>
      <c r="H25" s="281"/>
      <c r="I25" s="191">
        <v>35886</v>
      </c>
      <c r="J25" s="191"/>
      <c r="K25" s="191"/>
      <c r="L25" s="191"/>
      <c r="M25" s="191"/>
      <c r="N25" s="192"/>
      <c r="O25" s="280" t="s">
        <v>12</v>
      </c>
      <c r="P25" s="281"/>
      <c r="Q25" s="281"/>
      <c r="R25" s="191">
        <v>45017</v>
      </c>
      <c r="S25" s="191"/>
      <c r="T25" s="191"/>
      <c r="U25" s="191"/>
      <c r="V25" s="191"/>
      <c r="W25" s="192"/>
      <c r="X25" s="1"/>
      <c r="Y25" s="66" t="s">
        <v>219</v>
      </c>
      <c r="Z25" s="241" t="s">
        <v>212</v>
      </c>
      <c r="AA25" s="241"/>
      <c r="AB25" s="241"/>
      <c r="AC25" s="241"/>
      <c r="AD25" s="241"/>
      <c r="AE25" s="241"/>
      <c r="AF25" s="241"/>
      <c r="AG25" s="241"/>
      <c r="AH25" s="302"/>
      <c r="AI25" s="157"/>
      <c r="AJ25" s="157"/>
      <c r="AK25" s="157"/>
      <c r="AL25" s="157"/>
      <c r="AM25" s="157"/>
      <c r="AN25" s="157"/>
      <c r="AO25" s="216"/>
      <c r="AP25" s="168" t="s">
        <v>272</v>
      </c>
      <c r="AQ25" s="169"/>
      <c r="AR25" s="169"/>
      <c r="AS25" s="170"/>
      <c r="AT25" s="1" t="s">
        <v>274</v>
      </c>
      <c r="AU25" s="8"/>
      <c r="AV25" s="8"/>
      <c r="AW25" s="8"/>
      <c r="AX25" s="8"/>
      <c r="AY25" s="8"/>
      <c r="AZ25" s="8"/>
      <c r="BA25" s="8"/>
      <c r="BB25" s="8"/>
      <c r="BC25" s="8"/>
      <c r="BD25" s="8"/>
      <c r="BE25" s="8"/>
      <c r="BF25" s="8"/>
      <c r="BG25" s="8"/>
      <c r="BH25" s="8"/>
      <c r="BI25" s="8"/>
      <c r="BJ25" s="8"/>
      <c r="BK25" s="8"/>
      <c r="BL25" s="8"/>
      <c r="BM25" s="8" t="s">
        <v>273</v>
      </c>
      <c r="BN25" s="171"/>
      <c r="BO25" s="171"/>
      <c r="BP25" s="171"/>
      <c r="BQ25" s="171"/>
      <c r="BR25" s="171"/>
      <c r="BS25" s="171"/>
      <c r="BT25" s="171"/>
      <c r="BU25" s="17" t="s">
        <v>96</v>
      </c>
    </row>
    <row r="26" spans="2:73" ht="14.1" customHeight="1">
      <c r="B26" s="332" t="s">
        <v>284</v>
      </c>
      <c r="C26" s="332"/>
      <c r="D26" s="332"/>
      <c r="E26" s="332"/>
      <c r="F26" s="332"/>
      <c r="G26" s="332"/>
      <c r="H26" s="332"/>
      <c r="I26" s="333" t="s">
        <v>13</v>
      </c>
      <c r="J26" s="333"/>
      <c r="K26" s="333"/>
      <c r="L26" s="334" t="s">
        <v>18</v>
      </c>
      <c r="M26" s="335"/>
      <c r="N26" s="335"/>
      <c r="O26" s="335"/>
      <c r="P26" s="335"/>
      <c r="Q26" s="335"/>
      <c r="R26" s="335"/>
      <c r="S26" s="335"/>
      <c r="T26" s="336"/>
      <c r="U26" s="333" t="s">
        <v>17</v>
      </c>
      <c r="V26" s="333"/>
      <c r="W26" s="333"/>
      <c r="X26" s="1"/>
      <c r="Y26" s="66" t="s">
        <v>219</v>
      </c>
      <c r="Z26" s="303" t="s">
        <v>52</v>
      </c>
      <c r="AA26" s="303"/>
      <c r="AB26" s="303"/>
      <c r="AC26" s="303"/>
      <c r="AD26" s="303"/>
      <c r="AE26" s="303"/>
      <c r="AF26" s="303"/>
      <c r="AG26" s="303"/>
      <c r="AH26" s="304"/>
      <c r="AI26" s="157"/>
      <c r="AJ26" s="157"/>
      <c r="AK26" s="157"/>
      <c r="AL26" s="157"/>
      <c r="AM26" s="157"/>
      <c r="AN26" s="157"/>
      <c r="AO26" s="216"/>
      <c r="AP26" s="218" t="s">
        <v>167</v>
      </c>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219"/>
      <c r="BS26" s="219"/>
      <c r="BT26" s="219"/>
      <c r="BU26" s="219"/>
    </row>
    <row r="27" spans="2:73" ht="14.1" customHeight="1">
      <c r="B27" s="337">
        <v>10000</v>
      </c>
      <c r="C27" s="338"/>
      <c r="D27" s="338"/>
      <c r="E27" s="338"/>
      <c r="F27" s="338"/>
      <c r="G27" s="341" t="s">
        <v>207</v>
      </c>
      <c r="H27" s="342"/>
      <c r="I27" s="333"/>
      <c r="J27" s="333"/>
      <c r="K27" s="333"/>
      <c r="L27" s="333" t="s">
        <v>14</v>
      </c>
      <c r="M27" s="333"/>
      <c r="N27" s="333"/>
      <c r="O27" s="333" t="s">
        <v>15</v>
      </c>
      <c r="P27" s="333"/>
      <c r="Q27" s="333"/>
      <c r="R27" s="333" t="s">
        <v>16</v>
      </c>
      <c r="S27" s="333"/>
      <c r="T27" s="333"/>
      <c r="U27" s="333"/>
      <c r="V27" s="333"/>
      <c r="W27" s="333"/>
      <c r="X27" s="1"/>
      <c r="Y27" s="11"/>
      <c r="Z27" s="327" t="s">
        <v>53</v>
      </c>
      <c r="AA27" s="327"/>
      <c r="AB27" s="327"/>
      <c r="AC27" s="327"/>
      <c r="AD27" s="327"/>
      <c r="AE27" s="327"/>
      <c r="AF27" s="327"/>
      <c r="AG27" s="327"/>
      <c r="AH27" s="328"/>
      <c r="AI27" s="157"/>
      <c r="AJ27" s="157"/>
      <c r="AK27" s="157"/>
      <c r="AL27" s="157"/>
      <c r="AM27" s="157"/>
      <c r="AN27" s="157"/>
      <c r="AO27" s="217"/>
      <c r="AP27" s="220"/>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1"/>
      <c r="BR27" s="221"/>
      <c r="BS27" s="221"/>
      <c r="BT27" s="221"/>
      <c r="BU27" s="221"/>
    </row>
    <row r="28" spans="2:73" ht="14.1" customHeight="1">
      <c r="B28" s="339"/>
      <c r="C28" s="340"/>
      <c r="D28" s="340"/>
      <c r="E28" s="340"/>
      <c r="F28" s="340"/>
      <c r="G28" s="343"/>
      <c r="H28" s="344"/>
      <c r="I28" s="305">
        <v>2</v>
      </c>
      <c r="J28" s="306"/>
      <c r="K28" s="61" t="s">
        <v>214</v>
      </c>
      <c r="L28" s="305">
        <v>14</v>
      </c>
      <c r="M28" s="306"/>
      <c r="N28" s="61" t="s">
        <v>214</v>
      </c>
      <c r="O28" s="305">
        <v>2</v>
      </c>
      <c r="P28" s="306"/>
      <c r="Q28" s="61" t="s">
        <v>214</v>
      </c>
      <c r="R28" s="307">
        <f>IFERROR(+L28+O28, "")</f>
        <v>16</v>
      </c>
      <c r="S28" s="307"/>
      <c r="T28" s="307"/>
      <c r="U28" s="308">
        <f>IFERROR('S1_設備貸与（割賦販売・リース）申込書_1ページ'!I28+'S1_設備貸与（割賦販売・リース）申込書_1ページ'!R28, "")</f>
        <v>0</v>
      </c>
      <c r="V28" s="308"/>
      <c r="W28" s="308"/>
      <c r="X28" s="1"/>
      <c r="Y28" s="1"/>
      <c r="Z28" s="1"/>
      <c r="AA28" s="1"/>
      <c r="AB28" s="1"/>
      <c r="AC28" s="1"/>
      <c r="AD28" s="1"/>
      <c r="AE28" s="1"/>
      <c r="AF28" s="1"/>
      <c r="AG28" s="1"/>
      <c r="AH28" s="1"/>
      <c r="AI28" s="157"/>
      <c r="AJ28" s="157"/>
      <c r="AK28" s="157"/>
      <c r="AL28" s="157"/>
      <c r="AM28" s="157"/>
      <c r="AN28" s="157"/>
      <c r="AO28" s="215" t="s">
        <v>97</v>
      </c>
      <c r="AP28" s="172" t="s">
        <v>98</v>
      </c>
      <c r="AQ28" s="172"/>
      <c r="AR28" s="172"/>
      <c r="AS28" s="172"/>
      <c r="AT28" s="172"/>
      <c r="AU28" s="172"/>
      <c r="AV28" s="172"/>
      <c r="AW28" s="172"/>
      <c r="AX28" s="172"/>
      <c r="AY28" s="172"/>
      <c r="AZ28" s="172" t="s">
        <v>3</v>
      </c>
      <c r="BA28" s="172"/>
      <c r="BB28" s="172"/>
      <c r="BC28" s="172"/>
      <c r="BD28" s="172"/>
      <c r="BE28" s="172"/>
      <c r="BF28" s="172"/>
      <c r="BG28" s="172"/>
      <c r="BH28" s="172" t="s">
        <v>99</v>
      </c>
      <c r="BI28" s="172"/>
      <c r="BJ28" s="172"/>
      <c r="BK28" s="172"/>
      <c r="BL28" s="172"/>
      <c r="BM28" s="172"/>
      <c r="BN28" s="172"/>
      <c r="BO28" s="172"/>
      <c r="BP28" s="172"/>
      <c r="BQ28" s="172"/>
      <c r="BR28" s="202" t="s">
        <v>109</v>
      </c>
      <c r="BS28" s="204"/>
      <c r="BT28" s="202" t="s">
        <v>108</v>
      </c>
      <c r="BU28" s="204"/>
    </row>
    <row r="29" spans="2:73" ht="14.1" customHeight="1">
      <c r="B29" s="299" t="s">
        <v>21</v>
      </c>
      <c r="C29" s="300"/>
      <c r="D29" s="300"/>
      <c r="E29" s="300"/>
      <c r="F29" s="300"/>
      <c r="G29" s="300" t="s">
        <v>27</v>
      </c>
      <c r="H29" s="300"/>
      <c r="I29" s="300"/>
      <c r="J29" s="300"/>
      <c r="K29" s="300"/>
      <c r="L29" s="300"/>
      <c r="M29" s="300"/>
      <c r="N29" s="300"/>
      <c r="O29" s="300"/>
      <c r="P29" s="300"/>
      <c r="Q29" s="300"/>
      <c r="R29" s="299" t="s">
        <v>25</v>
      </c>
      <c r="S29" s="300"/>
      <c r="T29" s="300"/>
      <c r="U29" s="300"/>
      <c r="V29" s="301"/>
      <c r="W29" s="300" t="s">
        <v>26</v>
      </c>
      <c r="X29" s="300"/>
      <c r="Y29" s="300"/>
      <c r="Z29" s="300"/>
      <c r="AA29" s="300"/>
      <c r="AB29" s="300"/>
      <c r="AC29" s="300"/>
      <c r="AD29" s="300"/>
      <c r="AE29" s="300"/>
      <c r="AF29" s="300"/>
      <c r="AG29" s="300"/>
      <c r="AH29" s="301"/>
      <c r="AI29" s="157"/>
      <c r="AJ29" s="157"/>
      <c r="AK29" s="157"/>
      <c r="AL29" s="157"/>
      <c r="AM29" s="157"/>
      <c r="AN29" s="157"/>
      <c r="AO29" s="216"/>
      <c r="AP29" s="213" t="s">
        <v>189</v>
      </c>
      <c r="AQ29" s="213"/>
      <c r="AR29" s="213"/>
      <c r="AS29" s="213"/>
      <c r="AT29" s="213"/>
      <c r="AU29" s="213"/>
      <c r="AV29" s="213"/>
      <c r="AW29" s="213"/>
      <c r="AX29" s="213"/>
      <c r="AY29" s="213"/>
      <c r="AZ29" s="213" t="s">
        <v>192</v>
      </c>
      <c r="BA29" s="213"/>
      <c r="BB29" s="213"/>
      <c r="BC29" s="213"/>
      <c r="BD29" s="213"/>
      <c r="BE29" s="213"/>
      <c r="BF29" s="213"/>
      <c r="BG29" s="213"/>
      <c r="BH29" s="213" t="s">
        <v>195</v>
      </c>
      <c r="BI29" s="213"/>
      <c r="BJ29" s="213"/>
      <c r="BK29" s="213"/>
      <c r="BL29" s="213"/>
      <c r="BM29" s="213"/>
      <c r="BN29" s="213"/>
      <c r="BO29" s="213"/>
      <c r="BP29" s="213"/>
      <c r="BQ29" s="213"/>
      <c r="BR29" s="222">
        <v>45</v>
      </c>
      <c r="BS29" s="223"/>
      <c r="BT29" s="224">
        <v>20</v>
      </c>
      <c r="BU29" s="225"/>
    </row>
    <row r="30" spans="2:73" ht="14.1" customHeight="1">
      <c r="B30" s="297" t="s">
        <v>134</v>
      </c>
      <c r="C30" s="298"/>
      <c r="D30" s="62" t="s">
        <v>23</v>
      </c>
      <c r="E30" s="75">
        <v>3</v>
      </c>
      <c r="F30" s="63" t="s">
        <v>24</v>
      </c>
      <c r="G30" s="187" t="s">
        <v>172</v>
      </c>
      <c r="H30" s="188"/>
      <c r="I30" s="188"/>
      <c r="J30" s="188"/>
      <c r="K30" s="188"/>
      <c r="L30" s="188"/>
      <c r="M30" s="188"/>
      <c r="N30" s="188"/>
      <c r="O30" s="188"/>
      <c r="P30" s="188"/>
      <c r="Q30" s="188"/>
      <c r="R30" s="297" t="s">
        <v>175</v>
      </c>
      <c r="S30" s="298"/>
      <c r="T30" s="62" t="s">
        <v>23</v>
      </c>
      <c r="U30" s="75">
        <v>4</v>
      </c>
      <c r="V30" s="63" t="s">
        <v>24</v>
      </c>
      <c r="W30" s="187" t="s">
        <v>176</v>
      </c>
      <c r="X30" s="188"/>
      <c r="Y30" s="188"/>
      <c r="Z30" s="188"/>
      <c r="AA30" s="188"/>
      <c r="AB30" s="188"/>
      <c r="AC30" s="188"/>
      <c r="AD30" s="188"/>
      <c r="AE30" s="188"/>
      <c r="AF30" s="188"/>
      <c r="AG30" s="188"/>
      <c r="AH30" s="189"/>
      <c r="AI30" s="157"/>
      <c r="AJ30" s="157"/>
      <c r="AK30" s="157"/>
      <c r="AL30" s="157"/>
      <c r="AM30" s="157"/>
      <c r="AN30" s="157"/>
      <c r="AO30" s="216"/>
      <c r="AP30" s="213" t="s">
        <v>190</v>
      </c>
      <c r="AQ30" s="213"/>
      <c r="AR30" s="213"/>
      <c r="AS30" s="213"/>
      <c r="AT30" s="213"/>
      <c r="AU30" s="213"/>
      <c r="AV30" s="213"/>
      <c r="AW30" s="213"/>
      <c r="AX30" s="213"/>
      <c r="AY30" s="213"/>
      <c r="AZ30" s="213" t="s">
        <v>193</v>
      </c>
      <c r="BA30" s="213"/>
      <c r="BB30" s="213"/>
      <c r="BC30" s="213"/>
      <c r="BD30" s="213"/>
      <c r="BE30" s="213"/>
      <c r="BF30" s="213"/>
      <c r="BG30" s="213"/>
      <c r="BH30" s="213" t="s">
        <v>195</v>
      </c>
      <c r="BI30" s="213"/>
      <c r="BJ30" s="213"/>
      <c r="BK30" s="213"/>
      <c r="BL30" s="213"/>
      <c r="BM30" s="213"/>
      <c r="BN30" s="213"/>
      <c r="BO30" s="213"/>
      <c r="BP30" s="213"/>
      <c r="BQ30" s="213"/>
      <c r="BR30" s="222">
        <v>35</v>
      </c>
      <c r="BS30" s="223"/>
      <c r="BT30" s="224">
        <v>15</v>
      </c>
      <c r="BU30" s="225"/>
    </row>
    <row r="31" spans="2:73" ht="14.1" customHeight="1">
      <c r="B31" s="297" t="s">
        <v>134</v>
      </c>
      <c r="C31" s="298"/>
      <c r="D31" s="62" t="s">
        <v>23</v>
      </c>
      <c r="E31" s="75">
        <v>4</v>
      </c>
      <c r="F31" s="63" t="s">
        <v>24</v>
      </c>
      <c r="G31" s="187" t="s">
        <v>264</v>
      </c>
      <c r="H31" s="188"/>
      <c r="I31" s="188"/>
      <c r="J31" s="188"/>
      <c r="K31" s="188"/>
      <c r="L31" s="188"/>
      <c r="M31" s="188"/>
      <c r="N31" s="188"/>
      <c r="O31" s="188"/>
      <c r="P31" s="188"/>
      <c r="Q31" s="188"/>
      <c r="R31" s="297" t="s">
        <v>266</v>
      </c>
      <c r="S31" s="298"/>
      <c r="T31" s="62" t="s">
        <v>23</v>
      </c>
      <c r="U31" s="76">
        <v>10</v>
      </c>
      <c r="V31" s="63" t="s">
        <v>24</v>
      </c>
      <c r="W31" s="187" t="s">
        <v>267</v>
      </c>
      <c r="X31" s="188"/>
      <c r="Y31" s="188"/>
      <c r="Z31" s="188"/>
      <c r="AA31" s="188"/>
      <c r="AB31" s="188"/>
      <c r="AC31" s="188"/>
      <c r="AD31" s="188"/>
      <c r="AE31" s="188"/>
      <c r="AF31" s="188"/>
      <c r="AG31" s="188"/>
      <c r="AH31" s="189"/>
      <c r="AI31" s="157"/>
      <c r="AJ31" s="157"/>
      <c r="AK31" s="157"/>
      <c r="AL31" s="157"/>
      <c r="AM31" s="157"/>
      <c r="AN31" s="157"/>
      <c r="AO31" s="217"/>
      <c r="AP31" s="213" t="s">
        <v>191</v>
      </c>
      <c r="AQ31" s="213"/>
      <c r="AR31" s="213"/>
      <c r="AS31" s="213"/>
      <c r="AT31" s="213"/>
      <c r="AU31" s="213"/>
      <c r="AV31" s="213"/>
      <c r="AW31" s="213"/>
      <c r="AX31" s="213"/>
      <c r="AY31" s="213"/>
      <c r="AZ31" s="213" t="s">
        <v>194</v>
      </c>
      <c r="BA31" s="213"/>
      <c r="BB31" s="213"/>
      <c r="BC31" s="213"/>
      <c r="BD31" s="213"/>
      <c r="BE31" s="213"/>
      <c r="BF31" s="213"/>
      <c r="BG31" s="213"/>
      <c r="BH31" s="213" t="s">
        <v>195</v>
      </c>
      <c r="BI31" s="213"/>
      <c r="BJ31" s="213"/>
      <c r="BK31" s="213"/>
      <c r="BL31" s="213"/>
      <c r="BM31" s="213"/>
      <c r="BN31" s="213"/>
      <c r="BO31" s="213"/>
      <c r="BP31" s="213"/>
      <c r="BQ31" s="213"/>
      <c r="BR31" s="222">
        <v>10</v>
      </c>
      <c r="BS31" s="223"/>
      <c r="BT31" s="224">
        <v>8</v>
      </c>
      <c r="BU31" s="225"/>
    </row>
    <row r="32" spans="2:73" ht="14.1" customHeight="1">
      <c r="B32" s="297" t="s">
        <v>171</v>
      </c>
      <c r="C32" s="298"/>
      <c r="D32" s="62" t="s">
        <v>23</v>
      </c>
      <c r="E32" s="75">
        <v>4</v>
      </c>
      <c r="F32" s="63" t="s">
        <v>24</v>
      </c>
      <c r="G32" s="187" t="s">
        <v>265</v>
      </c>
      <c r="H32" s="188"/>
      <c r="I32" s="188"/>
      <c r="J32" s="188"/>
      <c r="K32" s="188"/>
      <c r="L32" s="188"/>
      <c r="M32" s="188"/>
      <c r="N32" s="188"/>
      <c r="O32" s="188"/>
      <c r="P32" s="188"/>
      <c r="Q32" s="188"/>
      <c r="R32" s="297"/>
      <c r="S32" s="298"/>
      <c r="T32" s="62" t="s">
        <v>23</v>
      </c>
      <c r="U32" s="75"/>
      <c r="V32" s="63" t="s">
        <v>24</v>
      </c>
      <c r="W32" s="187"/>
      <c r="X32" s="188"/>
      <c r="Y32" s="188"/>
      <c r="Z32" s="188"/>
      <c r="AA32" s="188"/>
      <c r="AB32" s="188"/>
      <c r="AC32" s="188"/>
      <c r="AD32" s="188"/>
      <c r="AE32" s="188"/>
      <c r="AF32" s="188"/>
      <c r="AG32" s="188"/>
      <c r="AH32" s="189"/>
      <c r="AI32" s="157"/>
      <c r="AJ32" s="157"/>
      <c r="AK32" s="157"/>
      <c r="AL32" s="157"/>
      <c r="AM32" s="157"/>
      <c r="AN32" s="157"/>
      <c r="AO32" s="214" t="s">
        <v>100</v>
      </c>
      <c r="AP32" s="172" t="s">
        <v>102</v>
      </c>
      <c r="AQ32" s="172"/>
      <c r="AR32" s="172"/>
      <c r="AS32" s="172"/>
      <c r="AT32" s="172"/>
      <c r="AU32" s="172"/>
      <c r="AV32" s="172"/>
      <c r="AW32" s="172"/>
      <c r="AX32" s="172"/>
      <c r="AY32" s="172"/>
      <c r="AZ32" s="172"/>
      <c r="BA32" s="172"/>
      <c r="BB32" s="172" t="s">
        <v>30</v>
      </c>
      <c r="BC32" s="172"/>
      <c r="BD32" s="202" t="s">
        <v>107</v>
      </c>
      <c r="BE32" s="203"/>
      <c r="BF32" s="203"/>
      <c r="BG32" s="203"/>
      <c r="BH32" s="203"/>
      <c r="BI32" s="203"/>
      <c r="BJ32" s="203"/>
      <c r="BK32" s="203"/>
      <c r="BL32" s="203"/>
      <c r="BM32" s="203"/>
      <c r="BN32" s="203"/>
      <c r="BO32" s="203"/>
      <c r="BP32" s="203"/>
      <c r="BQ32" s="203"/>
      <c r="BR32" s="203"/>
      <c r="BS32" s="203"/>
      <c r="BT32" s="203"/>
      <c r="BU32" s="204"/>
    </row>
    <row r="33" spans="2:73" ht="14.1" customHeight="1">
      <c r="B33" s="297" t="s">
        <v>173</v>
      </c>
      <c r="C33" s="298"/>
      <c r="D33" s="62" t="s">
        <v>23</v>
      </c>
      <c r="E33" s="75">
        <v>4</v>
      </c>
      <c r="F33" s="63" t="s">
        <v>24</v>
      </c>
      <c r="G33" s="187" t="s">
        <v>174</v>
      </c>
      <c r="H33" s="188"/>
      <c r="I33" s="188"/>
      <c r="J33" s="188"/>
      <c r="K33" s="188"/>
      <c r="L33" s="188"/>
      <c r="M33" s="188"/>
      <c r="N33" s="188"/>
      <c r="O33" s="188"/>
      <c r="P33" s="188"/>
      <c r="Q33" s="188"/>
      <c r="R33" s="297"/>
      <c r="S33" s="298"/>
      <c r="T33" s="62" t="s">
        <v>23</v>
      </c>
      <c r="U33" s="75"/>
      <c r="V33" s="63" t="s">
        <v>24</v>
      </c>
      <c r="W33" s="187"/>
      <c r="X33" s="188"/>
      <c r="Y33" s="188"/>
      <c r="Z33" s="188"/>
      <c r="AA33" s="188"/>
      <c r="AB33" s="188"/>
      <c r="AC33" s="188"/>
      <c r="AD33" s="188"/>
      <c r="AE33" s="188"/>
      <c r="AF33" s="188"/>
      <c r="AG33" s="188"/>
      <c r="AH33" s="189"/>
      <c r="AI33" s="157"/>
      <c r="AJ33" s="157"/>
      <c r="AK33" s="157"/>
      <c r="AL33" s="157"/>
      <c r="AM33" s="157"/>
      <c r="AN33" s="157"/>
      <c r="AO33" s="214"/>
      <c r="AP33" s="172"/>
      <c r="AQ33" s="172"/>
      <c r="AR33" s="172"/>
      <c r="AS33" s="172"/>
      <c r="AT33" s="172"/>
      <c r="AU33" s="172"/>
      <c r="AV33" s="172"/>
      <c r="AW33" s="172"/>
      <c r="AX33" s="172"/>
      <c r="AY33" s="172"/>
      <c r="AZ33" s="172"/>
      <c r="BA33" s="172"/>
      <c r="BB33" s="172"/>
      <c r="BC33" s="172"/>
      <c r="BD33" s="172" t="s">
        <v>103</v>
      </c>
      <c r="BE33" s="172"/>
      <c r="BF33" s="172" t="s">
        <v>3</v>
      </c>
      <c r="BG33" s="172"/>
      <c r="BH33" s="172"/>
      <c r="BI33" s="172"/>
      <c r="BJ33" s="172"/>
      <c r="BK33" s="172"/>
      <c r="BL33" s="172"/>
      <c r="BM33" s="202" t="s">
        <v>276</v>
      </c>
      <c r="BN33" s="203"/>
      <c r="BO33" s="202" t="s">
        <v>104</v>
      </c>
      <c r="BP33" s="203"/>
      <c r="BQ33" s="203"/>
      <c r="BR33" s="203"/>
      <c r="BS33" s="203"/>
      <c r="BT33" s="203"/>
      <c r="BU33" s="204"/>
    </row>
    <row r="34" spans="2:73" ht="14.1" customHeight="1">
      <c r="B34" s="297"/>
      <c r="C34" s="298"/>
      <c r="D34" s="62" t="s">
        <v>23</v>
      </c>
      <c r="E34" s="75"/>
      <c r="F34" s="63" t="s">
        <v>24</v>
      </c>
      <c r="G34" s="187"/>
      <c r="H34" s="188"/>
      <c r="I34" s="188"/>
      <c r="J34" s="188"/>
      <c r="K34" s="188"/>
      <c r="L34" s="188"/>
      <c r="M34" s="188"/>
      <c r="N34" s="188"/>
      <c r="O34" s="188"/>
      <c r="P34" s="188"/>
      <c r="Q34" s="188"/>
      <c r="R34" s="297"/>
      <c r="S34" s="298"/>
      <c r="T34" s="62" t="s">
        <v>23</v>
      </c>
      <c r="U34" s="75"/>
      <c r="V34" s="63" t="s">
        <v>24</v>
      </c>
      <c r="W34" s="187"/>
      <c r="X34" s="188"/>
      <c r="Y34" s="188"/>
      <c r="Z34" s="188"/>
      <c r="AA34" s="188"/>
      <c r="AB34" s="188"/>
      <c r="AC34" s="188"/>
      <c r="AD34" s="188"/>
      <c r="AE34" s="188"/>
      <c r="AF34" s="188"/>
      <c r="AG34" s="188"/>
      <c r="AH34" s="189"/>
      <c r="AI34" s="157"/>
      <c r="AJ34" s="157"/>
      <c r="AK34" s="157"/>
      <c r="AL34" s="157"/>
      <c r="AM34" s="157"/>
      <c r="AN34" s="157"/>
      <c r="AO34" s="214"/>
      <c r="AP34" s="212" t="s">
        <v>106</v>
      </c>
      <c r="AQ34" s="213"/>
      <c r="AR34" s="213"/>
      <c r="AS34" s="213"/>
      <c r="AT34" s="213"/>
      <c r="AU34" s="213"/>
      <c r="AV34" s="213"/>
      <c r="AW34" s="213"/>
      <c r="AX34" s="213"/>
      <c r="AY34" s="213"/>
      <c r="AZ34" s="213"/>
      <c r="BA34" s="213"/>
      <c r="BB34" s="210">
        <v>4</v>
      </c>
      <c r="BC34" s="210"/>
      <c r="BD34" s="168" t="s">
        <v>169</v>
      </c>
      <c r="BE34" s="170"/>
      <c r="BF34" s="207" t="s">
        <v>198</v>
      </c>
      <c r="BG34" s="208"/>
      <c r="BH34" s="208"/>
      <c r="BI34" s="208"/>
      <c r="BJ34" s="208"/>
      <c r="BK34" s="208"/>
      <c r="BL34" s="211"/>
      <c r="BM34" s="205">
        <v>330.12</v>
      </c>
      <c r="BN34" s="206"/>
      <c r="BO34" s="207" t="s">
        <v>277</v>
      </c>
      <c r="BP34" s="208"/>
      <c r="BQ34" s="208"/>
      <c r="BR34" s="208"/>
      <c r="BS34" s="208"/>
      <c r="BT34" s="208"/>
      <c r="BU34" s="208"/>
    </row>
    <row r="35" spans="2:73" ht="14.1" customHeight="1">
      <c r="B35" s="1" t="s">
        <v>33</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6"/>
      <c r="AI35" s="157"/>
      <c r="AJ35" s="157"/>
      <c r="AK35" s="157"/>
      <c r="AL35" s="157"/>
      <c r="AM35" s="157"/>
      <c r="AN35" s="157"/>
      <c r="AO35" s="214"/>
      <c r="AP35" s="212" t="s">
        <v>168</v>
      </c>
      <c r="AQ35" s="213"/>
      <c r="AR35" s="213"/>
      <c r="AS35" s="213"/>
      <c r="AT35" s="213"/>
      <c r="AU35" s="213"/>
      <c r="AV35" s="213"/>
      <c r="AW35" s="213"/>
      <c r="AX35" s="213"/>
      <c r="AY35" s="213"/>
      <c r="AZ35" s="213"/>
      <c r="BA35" s="213"/>
      <c r="BB35" s="210">
        <v>3</v>
      </c>
      <c r="BC35" s="210"/>
      <c r="BD35" s="168" t="s">
        <v>105</v>
      </c>
      <c r="BE35" s="170"/>
      <c r="BF35" s="207" t="s">
        <v>199</v>
      </c>
      <c r="BG35" s="208"/>
      <c r="BH35" s="208"/>
      <c r="BI35" s="208"/>
      <c r="BJ35" s="208"/>
      <c r="BK35" s="208"/>
      <c r="BL35" s="211"/>
      <c r="BM35" s="205">
        <v>150.25</v>
      </c>
      <c r="BN35" s="206"/>
      <c r="BO35" s="207" t="s">
        <v>277</v>
      </c>
      <c r="BP35" s="208"/>
      <c r="BQ35" s="208"/>
      <c r="BR35" s="208"/>
      <c r="BS35" s="208"/>
      <c r="BT35" s="208"/>
      <c r="BU35" s="208"/>
    </row>
    <row r="36" spans="2:73" ht="14.1" customHeight="1">
      <c r="B36" s="202" t="s">
        <v>28</v>
      </c>
      <c r="C36" s="203"/>
      <c r="D36" s="203"/>
      <c r="E36" s="203"/>
      <c r="F36" s="203"/>
      <c r="G36" s="203"/>
      <c r="H36" s="203"/>
      <c r="I36" s="203"/>
      <c r="J36" s="203"/>
      <c r="K36" s="203"/>
      <c r="L36" s="203"/>
      <c r="M36" s="204"/>
      <c r="N36" s="296" t="s">
        <v>29</v>
      </c>
      <c r="O36" s="296"/>
      <c r="P36" s="296"/>
      <c r="Q36" s="296"/>
      <c r="R36" s="296"/>
      <c r="S36" s="296"/>
      <c r="T36" s="296"/>
      <c r="U36" s="296"/>
      <c r="V36" s="296"/>
      <c r="W36" s="296"/>
      <c r="X36" s="250" t="s">
        <v>31</v>
      </c>
      <c r="Y36" s="251"/>
      <c r="Z36" s="251"/>
      <c r="AA36" s="251"/>
      <c r="AB36" s="251"/>
      <c r="AC36" s="251"/>
      <c r="AD36" s="251"/>
      <c r="AE36" s="251"/>
      <c r="AF36" s="251"/>
      <c r="AG36" s="251"/>
      <c r="AH36" s="258"/>
      <c r="AI36" s="157"/>
      <c r="AJ36" s="157"/>
      <c r="AK36" s="157"/>
      <c r="AL36" s="157"/>
      <c r="AM36" s="157"/>
      <c r="AN36" s="157"/>
      <c r="AO36" s="214"/>
      <c r="AP36" s="212" t="s">
        <v>196</v>
      </c>
      <c r="AQ36" s="213"/>
      <c r="AR36" s="213"/>
      <c r="AS36" s="213"/>
      <c r="AT36" s="213"/>
      <c r="AU36" s="213"/>
      <c r="AV36" s="213"/>
      <c r="AW36" s="213"/>
      <c r="AX36" s="213"/>
      <c r="AY36" s="213"/>
      <c r="AZ36" s="213"/>
      <c r="BA36" s="213"/>
      <c r="BB36" s="210">
        <v>3</v>
      </c>
      <c r="BC36" s="210"/>
      <c r="BD36" s="168" t="s">
        <v>169</v>
      </c>
      <c r="BE36" s="170"/>
      <c r="BF36" s="207" t="s">
        <v>200</v>
      </c>
      <c r="BG36" s="208"/>
      <c r="BH36" s="208"/>
      <c r="BI36" s="208"/>
      <c r="BJ36" s="208"/>
      <c r="BK36" s="208"/>
      <c r="BL36" s="211"/>
      <c r="BM36" s="205">
        <v>10</v>
      </c>
      <c r="BN36" s="206"/>
      <c r="BO36" s="207" t="s">
        <v>258</v>
      </c>
      <c r="BP36" s="208"/>
      <c r="BQ36" s="208"/>
      <c r="BR36" s="208"/>
      <c r="BS36" s="208"/>
      <c r="BT36" s="208"/>
      <c r="BU36" s="208"/>
    </row>
    <row r="37" spans="2:73" ht="14.1" customHeight="1">
      <c r="B37" s="202" t="s">
        <v>121</v>
      </c>
      <c r="C37" s="203"/>
      <c r="D37" s="203"/>
      <c r="E37" s="203"/>
      <c r="F37" s="203"/>
      <c r="G37" s="203"/>
      <c r="H37" s="203"/>
      <c r="I37" s="203"/>
      <c r="J37" s="203"/>
      <c r="K37" s="203"/>
      <c r="L37" s="203"/>
      <c r="M37" s="204"/>
      <c r="N37" s="296" t="s">
        <v>178</v>
      </c>
      <c r="O37" s="296"/>
      <c r="P37" s="296"/>
      <c r="Q37" s="296"/>
      <c r="R37" s="296" t="s">
        <v>30</v>
      </c>
      <c r="S37" s="296"/>
      <c r="T37" s="296" t="s">
        <v>179</v>
      </c>
      <c r="U37" s="296"/>
      <c r="V37" s="296"/>
      <c r="W37" s="296"/>
      <c r="X37" s="252"/>
      <c r="Y37" s="253"/>
      <c r="Z37" s="253"/>
      <c r="AA37" s="253"/>
      <c r="AB37" s="253"/>
      <c r="AC37" s="253"/>
      <c r="AD37" s="253"/>
      <c r="AE37" s="253"/>
      <c r="AF37" s="253"/>
      <c r="AG37" s="253"/>
      <c r="AH37" s="259"/>
      <c r="AI37" s="157"/>
      <c r="AJ37" s="157"/>
      <c r="AK37" s="157"/>
      <c r="AL37" s="157"/>
      <c r="AM37" s="157"/>
      <c r="AN37" s="157"/>
      <c r="AO37" s="214"/>
      <c r="AP37" s="212" t="s">
        <v>197</v>
      </c>
      <c r="AQ37" s="213"/>
      <c r="AR37" s="213"/>
      <c r="AS37" s="213"/>
      <c r="AT37" s="213"/>
      <c r="AU37" s="213"/>
      <c r="AV37" s="213"/>
      <c r="AW37" s="213"/>
      <c r="AX37" s="213"/>
      <c r="AY37" s="213"/>
      <c r="AZ37" s="213"/>
      <c r="BA37" s="213"/>
      <c r="BB37" s="210">
        <v>2</v>
      </c>
      <c r="BC37" s="210"/>
      <c r="BD37" s="168" t="s">
        <v>105</v>
      </c>
      <c r="BE37" s="170"/>
      <c r="BF37" s="207" t="s">
        <v>170</v>
      </c>
      <c r="BG37" s="208"/>
      <c r="BH37" s="208"/>
      <c r="BI37" s="208"/>
      <c r="BJ37" s="208"/>
      <c r="BK37" s="208"/>
      <c r="BL37" s="211"/>
      <c r="BM37" s="205">
        <v>103.14</v>
      </c>
      <c r="BN37" s="206"/>
      <c r="BO37" s="207" t="s">
        <v>258</v>
      </c>
      <c r="BP37" s="208"/>
      <c r="BQ37" s="208"/>
      <c r="BR37" s="208"/>
      <c r="BS37" s="208"/>
      <c r="BT37" s="208"/>
      <c r="BU37" s="208"/>
    </row>
    <row r="38" spans="2:73" ht="14.1" customHeight="1">
      <c r="B38" s="284">
        <v>1</v>
      </c>
      <c r="C38" s="187" t="s">
        <v>268</v>
      </c>
      <c r="D38" s="188"/>
      <c r="E38" s="188"/>
      <c r="F38" s="188"/>
      <c r="G38" s="188"/>
      <c r="H38" s="188"/>
      <c r="I38" s="188"/>
      <c r="J38" s="188"/>
      <c r="K38" s="188"/>
      <c r="L38" s="188"/>
      <c r="M38" s="188"/>
      <c r="N38" s="286">
        <v>17850</v>
      </c>
      <c r="O38" s="287"/>
      <c r="P38" s="287"/>
      <c r="Q38" s="272" t="s">
        <v>207</v>
      </c>
      <c r="R38" s="295">
        <v>1</v>
      </c>
      <c r="S38" s="295"/>
      <c r="T38" s="268">
        <f>IFERROR(IF(N38*R38=0,"",N38*R38),"")</f>
        <v>17850</v>
      </c>
      <c r="U38" s="269"/>
      <c r="V38" s="269"/>
      <c r="W38" s="272" t="s">
        <v>207</v>
      </c>
      <c r="X38" s="274" t="s">
        <v>269</v>
      </c>
      <c r="Y38" s="275"/>
      <c r="Z38" s="275"/>
      <c r="AA38" s="275"/>
      <c r="AB38" s="275"/>
      <c r="AC38" s="275"/>
      <c r="AD38" s="275"/>
      <c r="AE38" s="275"/>
      <c r="AF38" s="275"/>
      <c r="AG38" s="275"/>
      <c r="AH38" s="276"/>
      <c r="AI38" s="157"/>
      <c r="AJ38" s="157"/>
      <c r="AK38" s="157"/>
      <c r="AL38" s="157"/>
      <c r="AM38" s="157"/>
      <c r="AN38" s="157"/>
      <c r="AO38" s="214"/>
      <c r="AP38" s="209"/>
      <c r="AQ38" s="209"/>
      <c r="AR38" s="209"/>
      <c r="AS38" s="209"/>
      <c r="AT38" s="209"/>
      <c r="AU38" s="209"/>
      <c r="AV38" s="209"/>
      <c r="AW38" s="209"/>
      <c r="AX38" s="209"/>
      <c r="AY38" s="209"/>
      <c r="AZ38" s="209"/>
      <c r="BA38" s="209"/>
      <c r="BB38" s="210"/>
      <c r="BC38" s="210"/>
      <c r="BD38" s="168"/>
      <c r="BE38" s="170"/>
      <c r="BF38" s="207"/>
      <c r="BG38" s="208"/>
      <c r="BH38" s="208"/>
      <c r="BI38" s="208"/>
      <c r="BJ38" s="208"/>
      <c r="BK38" s="208"/>
      <c r="BL38" s="211"/>
      <c r="BM38" s="205"/>
      <c r="BN38" s="206"/>
      <c r="BO38" s="207"/>
      <c r="BP38" s="208"/>
      <c r="BQ38" s="208"/>
      <c r="BR38" s="208"/>
      <c r="BS38" s="208"/>
      <c r="BT38" s="208"/>
      <c r="BU38" s="208"/>
    </row>
    <row r="39" spans="2:73" ht="14.1" customHeight="1">
      <c r="B39" s="294"/>
      <c r="C39" s="187" t="s">
        <v>186</v>
      </c>
      <c r="D39" s="188"/>
      <c r="E39" s="188"/>
      <c r="F39" s="188"/>
      <c r="G39" s="188"/>
      <c r="H39" s="188"/>
      <c r="I39" s="188"/>
      <c r="J39" s="188"/>
      <c r="K39" s="188"/>
      <c r="L39" s="188"/>
      <c r="M39" s="188"/>
      <c r="N39" s="288"/>
      <c r="O39" s="289"/>
      <c r="P39" s="289"/>
      <c r="Q39" s="273"/>
      <c r="R39" s="295"/>
      <c r="S39" s="295"/>
      <c r="T39" s="270"/>
      <c r="U39" s="271"/>
      <c r="V39" s="271"/>
      <c r="W39" s="273"/>
      <c r="X39" s="277"/>
      <c r="Y39" s="278"/>
      <c r="Z39" s="278"/>
      <c r="AA39" s="278"/>
      <c r="AB39" s="278"/>
      <c r="AC39" s="278"/>
      <c r="AD39" s="278"/>
      <c r="AE39" s="278"/>
      <c r="AF39" s="278"/>
      <c r="AG39" s="278"/>
      <c r="AH39" s="279"/>
      <c r="AI39" s="157"/>
      <c r="AJ39" s="157"/>
      <c r="AK39" s="157"/>
      <c r="AL39" s="157"/>
      <c r="AM39" s="157"/>
      <c r="AN39" s="157"/>
      <c r="AO39" s="1" t="s">
        <v>213</v>
      </c>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2" t="s">
        <v>118</v>
      </c>
    </row>
    <row r="40" spans="2:73" ht="14.1" customHeight="1">
      <c r="B40" s="284">
        <v>2</v>
      </c>
      <c r="C40" s="187"/>
      <c r="D40" s="188"/>
      <c r="E40" s="188"/>
      <c r="F40" s="188"/>
      <c r="G40" s="188"/>
      <c r="H40" s="188"/>
      <c r="I40" s="188"/>
      <c r="J40" s="188"/>
      <c r="K40" s="188"/>
      <c r="L40" s="188"/>
      <c r="M40" s="188"/>
      <c r="N40" s="286"/>
      <c r="O40" s="287"/>
      <c r="P40" s="287"/>
      <c r="Q40" s="272" t="s">
        <v>207</v>
      </c>
      <c r="R40" s="290"/>
      <c r="S40" s="291"/>
      <c r="T40" s="268" t="str">
        <f>IFERROR(IF(N40*R40=0,"",N40*R40),"")</f>
        <v/>
      </c>
      <c r="U40" s="269"/>
      <c r="V40" s="269"/>
      <c r="W40" s="272" t="s">
        <v>207</v>
      </c>
      <c r="X40" s="274"/>
      <c r="Y40" s="275"/>
      <c r="Z40" s="275"/>
      <c r="AA40" s="275"/>
      <c r="AB40" s="275"/>
      <c r="AC40" s="275"/>
      <c r="AD40" s="275"/>
      <c r="AE40" s="275"/>
      <c r="AF40" s="275"/>
      <c r="AG40" s="275"/>
      <c r="AH40" s="276"/>
      <c r="AI40" s="157"/>
      <c r="AJ40" s="157"/>
      <c r="AK40" s="157"/>
      <c r="AL40" s="157"/>
      <c r="AM40" s="157"/>
      <c r="AN40" s="157"/>
      <c r="AO40" s="202" t="s">
        <v>120</v>
      </c>
      <c r="AP40" s="203"/>
      <c r="AQ40" s="203"/>
      <c r="AR40" s="203"/>
      <c r="AS40" s="203"/>
      <c r="AT40" s="204"/>
      <c r="AU40" s="172" t="s">
        <v>117</v>
      </c>
      <c r="AV40" s="172"/>
      <c r="AW40" s="172"/>
      <c r="AX40" s="172"/>
      <c r="AY40" s="172" t="s">
        <v>110</v>
      </c>
      <c r="AZ40" s="172"/>
      <c r="BA40" s="172" t="s">
        <v>111</v>
      </c>
      <c r="BB40" s="172"/>
      <c r="BC40" s="172"/>
      <c r="BD40" s="172"/>
      <c r="BE40" s="172" t="s">
        <v>112</v>
      </c>
      <c r="BF40" s="172"/>
      <c r="BG40" s="172"/>
      <c r="BH40" s="172"/>
      <c r="BI40" s="172" t="s">
        <v>113</v>
      </c>
      <c r="BJ40" s="172"/>
      <c r="BK40" s="172"/>
      <c r="BL40" s="172"/>
      <c r="BM40" s="172" t="s">
        <v>115</v>
      </c>
      <c r="BN40" s="172"/>
      <c r="BO40" s="172"/>
      <c r="BP40" s="172" t="s">
        <v>114</v>
      </c>
      <c r="BQ40" s="172"/>
      <c r="BR40" s="172"/>
      <c r="BS40" s="172" t="s">
        <v>210</v>
      </c>
      <c r="BT40" s="172"/>
      <c r="BU40" s="172"/>
    </row>
    <row r="41" spans="2:73" ht="14.1" customHeight="1">
      <c r="B41" s="294"/>
      <c r="C41" s="187"/>
      <c r="D41" s="188"/>
      <c r="E41" s="188"/>
      <c r="F41" s="188"/>
      <c r="G41" s="188"/>
      <c r="H41" s="188"/>
      <c r="I41" s="188"/>
      <c r="J41" s="188"/>
      <c r="K41" s="188"/>
      <c r="L41" s="188"/>
      <c r="M41" s="188"/>
      <c r="N41" s="288"/>
      <c r="O41" s="289"/>
      <c r="P41" s="289"/>
      <c r="Q41" s="273"/>
      <c r="R41" s="292"/>
      <c r="S41" s="293"/>
      <c r="T41" s="270"/>
      <c r="U41" s="271"/>
      <c r="V41" s="271"/>
      <c r="W41" s="273"/>
      <c r="X41" s="277"/>
      <c r="Y41" s="278"/>
      <c r="Z41" s="278"/>
      <c r="AA41" s="278"/>
      <c r="AB41" s="278"/>
      <c r="AC41" s="278"/>
      <c r="AD41" s="278"/>
      <c r="AE41" s="278"/>
      <c r="AF41" s="278"/>
      <c r="AG41" s="278"/>
      <c r="AH41" s="279"/>
      <c r="AI41" s="157"/>
      <c r="AJ41" s="157"/>
      <c r="AK41" s="157"/>
      <c r="AL41" s="157"/>
      <c r="AM41" s="157"/>
      <c r="AN41" s="157"/>
      <c r="AO41" s="187" t="s">
        <v>201</v>
      </c>
      <c r="AP41" s="188"/>
      <c r="AQ41" s="188"/>
      <c r="AR41" s="188"/>
      <c r="AS41" s="188"/>
      <c r="AT41" s="189"/>
      <c r="AU41" s="198">
        <v>20000</v>
      </c>
      <c r="AV41" s="199"/>
      <c r="AW41" s="199"/>
      <c r="AX41" s="56" t="s">
        <v>207</v>
      </c>
      <c r="AY41" s="200">
        <v>2.5999999999999999E-2</v>
      </c>
      <c r="AZ41" s="200"/>
      <c r="BA41" s="198">
        <v>18600</v>
      </c>
      <c r="BB41" s="199"/>
      <c r="BC41" s="199"/>
      <c r="BD41" s="56" t="s">
        <v>207</v>
      </c>
      <c r="BE41" s="198">
        <v>16000</v>
      </c>
      <c r="BF41" s="199"/>
      <c r="BG41" s="199"/>
      <c r="BH41" s="56" t="s">
        <v>207</v>
      </c>
      <c r="BI41" s="198">
        <v>200</v>
      </c>
      <c r="BJ41" s="199"/>
      <c r="BK41" s="199"/>
      <c r="BL41" s="56" t="s">
        <v>207</v>
      </c>
      <c r="BM41" s="201">
        <v>43922</v>
      </c>
      <c r="BN41" s="201"/>
      <c r="BO41" s="201"/>
      <c r="BP41" s="201">
        <v>47574</v>
      </c>
      <c r="BQ41" s="201"/>
      <c r="BR41" s="201"/>
      <c r="BS41" s="193" t="s">
        <v>116</v>
      </c>
      <c r="BT41" s="193"/>
      <c r="BU41" s="193"/>
    </row>
    <row r="42" spans="2:73" ht="14.1" customHeight="1">
      <c r="B42" s="284">
        <v>3</v>
      </c>
      <c r="C42" s="187"/>
      <c r="D42" s="188"/>
      <c r="E42" s="188"/>
      <c r="F42" s="188"/>
      <c r="G42" s="188"/>
      <c r="H42" s="188"/>
      <c r="I42" s="188"/>
      <c r="J42" s="188"/>
      <c r="K42" s="188"/>
      <c r="L42" s="188"/>
      <c r="M42" s="188"/>
      <c r="N42" s="286"/>
      <c r="O42" s="287"/>
      <c r="P42" s="287"/>
      <c r="Q42" s="272" t="s">
        <v>207</v>
      </c>
      <c r="R42" s="290"/>
      <c r="S42" s="291"/>
      <c r="T42" s="268" t="str">
        <f>IFERROR(IF(N42*R42=0,"",N42*R42),"")</f>
        <v/>
      </c>
      <c r="U42" s="269"/>
      <c r="V42" s="269"/>
      <c r="W42" s="272" t="s">
        <v>207</v>
      </c>
      <c r="X42" s="274"/>
      <c r="Y42" s="275"/>
      <c r="Z42" s="275"/>
      <c r="AA42" s="275"/>
      <c r="AB42" s="275"/>
      <c r="AC42" s="275"/>
      <c r="AD42" s="275"/>
      <c r="AE42" s="275"/>
      <c r="AF42" s="275"/>
      <c r="AG42" s="275"/>
      <c r="AH42" s="276"/>
      <c r="AI42" s="157"/>
      <c r="AJ42" s="157"/>
      <c r="AK42" s="157"/>
      <c r="AL42" s="157"/>
      <c r="AM42" s="157"/>
      <c r="AN42" s="157"/>
      <c r="AO42" s="187" t="s">
        <v>202</v>
      </c>
      <c r="AP42" s="188"/>
      <c r="AQ42" s="188"/>
      <c r="AR42" s="188"/>
      <c r="AS42" s="188"/>
      <c r="AT42" s="189"/>
      <c r="AU42" s="198">
        <v>35000</v>
      </c>
      <c r="AV42" s="199"/>
      <c r="AW42" s="199"/>
      <c r="AX42" s="56" t="s">
        <v>207</v>
      </c>
      <c r="AY42" s="200">
        <v>2.3E-2</v>
      </c>
      <c r="AZ42" s="200"/>
      <c r="BA42" s="198">
        <v>36000</v>
      </c>
      <c r="BB42" s="199"/>
      <c r="BC42" s="199"/>
      <c r="BD42" s="56" t="s">
        <v>207</v>
      </c>
      <c r="BE42" s="198">
        <v>30000</v>
      </c>
      <c r="BF42" s="199"/>
      <c r="BG42" s="199"/>
      <c r="BH42" s="56" t="s">
        <v>207</v>
      </c>
      <c r="BI42" s="198">
        <v>500</v>
      </c>
      <c r="BJ42" s="199"/>
      <c r="BK42" s="199"/>
      <c r="BL42" s="56" t="s">
        <v>207</v>
      </c>
      <c r="BM42" s="201">
        <v>44713</v>
      </c>
      <c r="BN42" s="201"/>
      <c r="BO42" s="201"/>
      <c r="BP42" s="201">
        <v>48366</v>
      </c>
      <c r="BQ42" s="201"/>
      <c r="BR42" s="201"/>
      <c r="BS42" s="193" t="s">
        <v>177</v>
      </c>
      <c r="BT42" s="193"/>
      <c r="BU42" s="193"/>
    </row>
    <row r="43" spans="2:73" ht="14.1" customHeight="1">
      <c r="B43" s="294"/>
      <c r="C43" s="187"/>
      <c r="D43" s="188"/>
      <c r="E43" s="188"/>
      <c r="F43" s="188"/>
      <c r="G43" s="188"/>
      <c r="H43" s="188"/>
      <c r="I43" s="188"/>
      <c r="J43" s="188"/>
      <c r="K43" s="188"/>
      <c r="L43" s="188"/>
      <c r="M43" s="188"/>
      <c r="N43" s="288"/>
      <c r="O43" s="289"/>
      <c r="P43" s="289"/>
      <c r="Q43" s="273"/>
      <c r="R43" s="292"/>
      <c r="S43" s="293"/>
      <c r="T43" s="270"/>
      <c r="U43" s="271"/>
      <c r="V43" s="271"/>
      <c r="W43" s="273"/>
      <c r="X43" s="277"/>
      <c r="Y43" s="278"/>
      <c r="Z43" s="278"/>
      <c r="AA43" s="278"/>
      <c r="AB43" s="278"/>
      <c r="AC43" s="278"/>
      <c r="AD43" s="278"/>
      <c r="AE43" s="278"/>
      <c r="AF43" s="278"/>
      <c r="AG43" s="278"/>
      <c r="AH43" s="279"/>
      <c r="AI43" s="157"/>
      <c r="AJ43" s="157"/>
      <c r="AK43" s="157"/>
      <c r="AL43" s="157"/>
      <c r="AM43" s="157"/>
      <c r="AN43" s="157"/>
      <c r="AO43" s="187" t="s">
        <v>278</v>
      </c>
      <c r="AP43" s="188"/>
      <c r="AQ43" s="188"/>
      <c r="AR43" s="188"/>
      <c r="AS43" s="188"/>
      <c r="AT43" s="189"/>
      <c r="AU43" s="198">
        <v>40000</v>
      </c>
      <c r="AV43" s="199"/>
      <c r="AW43" s="199"/>
      <c r="AX43" s="56" t="s">
        <v>207</v>
      </c>
      <c r="AY43" s="200">
        <v>1.9E-2</v>
      </c>
      <c r="AZ43" s="200"/>
      <c r="BA43" s="198">
        <v>39000</v>
      </c>
      <c r="BB43" s="199"/>
      <c r="BC43" s="199"/>
      <c r="BD43" s="56" t="s">
        <v>207</v>
      </c>
      <c r="BE43" s="198">
        <v>39000</v>
      </c>
      <c r="BF43" s="199"/>
      <c r="BG43" s="199"/>
      <c r="BH43" s="56" t="s">
        <v>207</v>
      </c>
      <c r="BI43" s="198">
        <v>10</v>
      </c>
      <c r="BJ43" s="199"/>
      <c r="BK43" s="199"/>
      <c r="BL43" s="56" t="s">
        <v>207</v>
      </c>
      <c r="BM43" s="201">
        <v>45748</v>
      </c>
      <c r="BN43" s="201"/>
      <c r="BO43" s="201"/>
      <c r="BP43" s="201">
        <v>49400</v>
      </c>
      <c r="BQ43" s="201"/>
      <c r="BR43" s="201"/>
      <c r="BS43" s="193" t="s">
        <v>116</v>
      </c>
      <c r="BT43" s="193"/>
      <c r="BU43" s="193"/>
    </row>
    <row r="44" spans="2:73" ht="14.1" customHeight="1">
      <c r="B44" s="284">
        <v>4</v>
      </c>
      <c r="C44" s="187"/>
      <c r="D44" s="188"/>
      <c r="E44" s="188"/>
      <c r="F44" s="188"/>
      <c r="G44" s="188"/>
      <c r="H44" s="188"/>
      <c r="I44" s="188"/>
      <c r="J44" s="188"/>
      <c r="K44" s="188"/>
      <c r="L44" s="188"/>
      <c r="M44" s="188"/>
      <c r="N44" s="286"/>
      <c r="O44" s="287"/>
      <c r="P44" s="287"/>
      <c r="Q44" s="272" t="s">
        <v>207</v>
      </c>
      <c r="R44" s="290"/>
      <c r="S44" s="291"/>
      <c r="T44" s="268" t="str">
        <f>IFERROR(IF(N44*R44=0,"",N44*R44),"")</f>
        <v/>
      </c>
      <c r="U44" s="269"/>
      <c r="V44" s="269"/>
      <c r="W44" s="272" t="s">
        <v>207</v>
      </c>
      <c r="X44" s="274"/>
      <c r="Y44" s="275"/>
      <c r="Z44" s="275"/>
      <c r="AA44" s="275"/>
      <c r="AB44" s="275"/>
      <c r="AC44" s="275"/>
      <c r="AD44" s="275"/>
      <c r="AE44" s="275"/>
      <c r="AF44" s="275"/>
      <c r="AG44" s="275"/>
      <c r="AH44" s="276"/>
      <c r="AI44" s="157"/>
      <c r="AJ44" s="157"/>
      <c r="AK44" s="157"/>
      <c r="AL44" s="157"/>
      <c r="AM44" s="157"/>
      <c r="AN44" s="157"/>
      <c r="AO44" s="187"/>
      <c r="AP44" s="188"/>
      <c r="AQ44" s="188"/>
      <c r="AR44" s="188"/>
      <c r="AS44" s="188"/>
      <c r="AT44" s="189"/>
      <c r="AU44" s="198"/>
      <c r="AV44" s="199"/>
      <c r="AW44" s="199"/>
      <c r="AX44" s="56" t="s">
        <v>207</v>
      </c>
      <c r="AY44" s="200"/>
      <c r="AZ44" s="200"/>
      <c r="BA44" s="198"/>
      <c r="BB44" s="199"/>
      <c r="BC44" s="199"/>
      <c r="BD44" s="56" t="s">
        <v>207</v>
      </c>
      <c r="BE44" s="198"/>
      <c r="BF44" s="199"/>
      <c r="BG44" s="199"/>
      <c r="BH44" s="56" t="s">
        <v>207</v>
      </c>
      <c r="BI44" s="198"/>
      <c r="BJ44" s="199"/>
      <c r="BK44" s="199"/>
      <c r="BL44" s="56" t="s">
        <v>207</v>
      </c>
      <c r="BM44" s="201"/>
      <c r="BN44" s="201"/>
      <c r="BO44" s="201"/>
      <c r="BP44" s="201"/>
      <c r="BQ44" s="201"/>
      <c r="BR44" s="201"/>
      <c r="BS44" s="193"/>
      <c r="BT44" s="193"/>
      <c r="BU44" s="193"/>
    </row>
    <row r="45" spans="2:73" ht="14.1" customHeight="1">
      <c r="B45" s="285"/>
      <c r="C45" s="187"/>
      <c r="D45" s="188"/>
      <c r="E45" s="188"/>
      <c r="F45" s="188"/>
      <c r="G45" s="188"/>
      <c r="H45" s="188"/>
      <c r="I45" s="188"/>
      <c r="J45" s="188"/>
      <c r="K45" s="188"/>
      <c r="L45" s="188"/>
      <c r="M45" s="188"/>
      <c r="N45" s="288"/>
      <c r="O45" s="289"/>
      <c r="P45" s="289"/>
      <c r="Q45" s="273"/>
      <c r="R45" s="292"/>
      <c r="S45" s="293"/>
      <c r="T45" s="270"/>
      <c r="U45" s="271"/>
      <c r="V45" s="271"/>
      <c r="W45" s="273"/>
      <c r="X45" s="277"/>
      <c r="Y45" s="278"/>
      <c r="Z45" s="278"/>
      <c r="AA45" s="278"/>
      <c r="AB45" s="278"/>
      <c r="AC45" s="278"/>
      <c r="AD45" s="278"/>
      <c r="AE45" s="278"/>
      <c r="AF45" s="278"/>
      <c r="AG45" s="278"/>
      <c r="AH45" s="279"/>
      <c r="AI45" s="157"/>
      <c r="AJ45" s="157"/>
      <c r="AK45" s="157"/>
      <c r="AL45" s="157"/>
      <c r="AM45" s="157"/>
      <c r="AN45" s="157"/>
      <c r="AO45" s="187"/>
      <c r="AP45" s="188"/>
      <c r="AQ45" s="188"/>
      <c r="AR45" s="188"/>
      <c r="AS45" s="188"/>
      <c r="AT45" s="189"/>
      <c r="AU45" s="198"/>
      <c r="AV45" s="199"/>
      <c r="AW45" s="199"/>
      <c r="AX45" s="56" t="s">
        <v>207</v>
      </c>
      <c r="AY45" s="200"/>
      <c r="AZ45" s="200"/>
      <c r="BA45" s="198"/>
      <c r="BB45" s="199"/>
      <c r="BC45" s="199"/>
      <c r="BD45" s="56" t="s">
        <v>207</v>
      </c>
      <c r="BE45" s="198"/>
      <c r="BF45" s="199"/>
      <c r="BG45" s="199"/>
      <c r="BH45" s="56" t="s">
        <v>207</v>
      </c>
      <c r="BI45" s="198"/>
      <c r="BJ45" s="199"/>
      <c r="BK45" s="199"/>
      <c r="BL45" s="56" t="s">
        <v>207</v>
      </c>
      <c r="BM45" s="201"/>
      <c r="BN45" s="201"/>
      <c r="BO45" s="201"/>
      <c r="BP45" s="201"/>
      <c r="BQ45" s="201"/>
      <c r="BR45" s="201"/>
      <c r="BS45" s="193"/>
      <c r="BT45" s="193"/>
      <c r="BU45" s="193"/>
    </row>
    <row r="46" spans="2:73" ht="14.1" customHeight="1">
      <c r="B46" s="280" t="s">
        <v>32</v>
      </c>
      <c r="C46" s="281"/>
      <c r="D46" s="281"/>
      <c r="E46" s="281"/>
      <c r="F46" s="281"/>
      <c r="G46" s="281"/>
      <c r="H46" s="281"/>
      <c r="I46" s="281"/>
      <c r="J46" s="281"/>
      <c r="K46" s="281"/>
      <c r="L46" s="281"/>
      <c r="M46" s="281"/>
      <c r="N46" s="281"/>
      <c r="O46" s="281"/>
      <c r="P46" s="281"/>
      <c r="Q46" s="281"/>
      <c r="R46" s="282">
        <f>IFERROR(IF(SUM(R38:S45)=0,"",SUM(R38:S45)),"")</f>
        <v>1</v>
      </c>
      <c r="S46" s="283"/>
      <c r="T46" s="246">
        <f>IFERROR(IF(SUM(T38:V45)=0,"",SUM(T38:V45)),"")</f>
        <v>17850</v>
      </c>
      <c r="U46" s="247"/>
      <c r="V46" s="247"/>
      <c r="W46" s="39" t="s">
        <v>209</v>
      </c>
      <c r="X46" s="265"/>
      <c r="Y46" s="266"/>
      <c r="Z46" s="266"/>
      <c r="AA46" s="266"/>
      <c r="AB46" s="266"/>
      <c r="AC46" s="266"/>
      <c r="AD46" s="266"/>
      <c r="AE46" s="266"/>
      <c r="AF46" s="266"/>
      <c r="AG46" s="266"/>
      <c r="AH46" s="267"/>
      <c r="AI46" s="157"/>
      <c r="AJ46" s="157"/>
      <c r="AK46" s="157"/>
      <c r="AL46" s="157"/>
      <c r="AM46" s="157"/>
      <c r="AN46" s="157"/>
      <c r="AO46" s="187"/>
      <c r="AP46" s="188"/>
      <c r="AQ46" s="188"/>
      <c r="AR46" s="188"/>
      <c r="AS46" s="188"/>
      <c r="AT46" s="189"/>
      <c r="AU46" s="198"/>
      <c r="AV46" s="199"/>
      <c r="AW46" s="199"/>
      <c r="AX46" s="56" t="s">
        <v>207</v>
      </c>
      <c r="AY46" s="200"/>
      <c r="AZ46" s="200"/>
      <c r="BA46" s="198"/>
      <c r="BB46" s="199"/>
      <c r="BC46" s="199"/>
      <c r="BD46" s="56" t="s">
        <v>207</v>
      </c>
      <c r="BE46" s="198"/>
      <c r="BF46" s="199"/>
      <c r="BG46" s="199"/>
      <c r="BH46" s="56" t="s">
        <v>207</v>
      </c>
      <c r="BI46" s="198"/>
      <c r="BJ46" s="199"/>
      <c r="BK46" s="199"/>
      <c r="BL46" s="56" t="s">
        <v>207</v>
      </c>
      <c r="BM46" s="201"/>
      <c r="BN46" s="201"/>
      <c r="BO46" s="201"/>
      <c r="BP46" s="201"/>
      <c r="BQ46" s="201"/>
      <c r="BR46" s="201"/>
      <c r="BS46" s="193"/>
      <c r="BT46" s="193"/>
      <c r="BU46" s="193"/>
    </row>
    <row r="47" spans="2:73" ht="14.1" customHeight="1">
      <c r="B47" s="250" t="s">
        <v>34</v>
      </c>
      <c r="C47" s="251"/>
      <c r="D47" s="251"/>
      <c r="E47" s="258"/>
      <c r="F47" s="12" t="s">
        <v>5</v>
      </c>
      <c r="G47" s="260" t="s">
        <v>187</v>
      </c>
      <c r="H47" s="260"/>
      <c r="I47" s="260"/>
      <c r="J47" s="261"/>
      <c r="K47" s="187" t="s">
        <v>270</v>
      </c>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9"/>
      <c r="AI47" s="157"/>
      <c r="AJ47" s="157"/>
      <c r="AK47" s="157"/>
      <c r="AL47" s="157"/>
      <c r="AM47" s="157"/>
      <c r="AN47" s="157"/>
      <c r="AO47" s="1" t="s">
        <v>123</v>
      </c>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row>
    <row r="48" spans="2:73" ht="14.1" customHeight="1">
      <c r="B48" s="252"/>
      <c r="C48" s="253"/>
      <c r="D48" s="253"/>
      <c r="E48" s="259"/>
      <c r="F48" s="262" t="s">
        <v>35</v>
      </c>
      <c r="G48" s="263"/>
      <c r="H48" s="263"/>
      <c r="I48" s="168" t="s">
        <v>271</v>
      </c>
      <c r="J48" s="169"/>
      <c r="K48" s="169"/>
      <c r="L48" s="169"/>
      <c r="M48" s="169"/>
      <c r="N48" s="64" t="s">
        <v>36</v>
      </c>
      <c r="O48" s="169" t="s">
        <v>135</v>
      </c>
      <c r="P48" s="169"/>
      <c r="Q48" s="169"/>
      <c r="R48" s="169"/>
      <c r="S48" s="169"/>
      <c r="T48" s="263" t="s">
        <v>37</v>
      </c>
      <c r="U48" s="264"/>
      <c r="V48" s="265" t="s">
        <v>38</v>
      </c>
      <c r="W48" s="266"/>
      <c r="X48" s="168" t="s">
        <v>136</v>
      </c>
      <c r="Y48" s="169"/>
      <c r="Z48" s="169"/>
      <c r="AA48" s="169"/>
      <c r="AB48" s="266" t="s">
        <v>39</v>
      </c>
      <c r="AC48" s="267"/>
      <c r="AD48" s="168" t="s">
        <v>137</v>
      </c>
      <c r="AE48" s="169"/>
      <c r="AF48" s="169"/>
      <c r="AG48" s="169"/>
      <c r="AH48" s="64" t="s">
        <v>40</v>
      </c>
      <c r="AI48" s="157"/>
      <c r="AJ48" s="157"/>
      <c r="AK48" s="157"/>
      <c r="AL48" s="157"/>
      <c r="AM48" s="157"/>
      <c r="AN48" s="157"/>
      <c r="AO48" s="172">
        <v>1</v>
      </c>
      <c r="AP48" s="173" t="s">
        <v>2</v>
      </c>
      <c r="AQ48" s="173"/>
      <c r="AR48" s="173"/>
      <c r="AS48" s="187" t="s">
        <v>166</v>
      </c>
      <c r="AT48" s="188"/>
      <c r="AU48" s="188"/>
      <c r="AV48" s="188"/>
      <c r="AW48" s="188"/>
      <c r="AX48" s="188"/>
      <c r="AY48" s="188"/>
      <c r="AZ48" s="188"/>
      <c r="BA48" s="188"/>
      <c r="BB48" s="189"/>
      <c r="BC48" s="172" t="s">
        <v>124</v>
      </c>
      <c r="BD48" s="172"/>
      <c r="BE48" s="172"/>
      <c r="BF48" s="190">
        <v>28856</v>
      </c>
      <c r="BG48" s="191"/>
      <c r="BH48" s="191"/>
      <c r="BI48" s="191"/>
      <c r="BJ48" s="191"/>
      <c r="BK48" s="191"/>
      <c r="BL48" s="192"/>
      <c r="BM48" s="183" t="str">
        <f>IF(OR(BF48="",$AC$5=""),"",IFERROR(DATEDIF(BF48,$AC$5,"Y")&amp;"歳",""))</f>
        <v>47歳</v>
      </c>
      <c r="BN48" s="185"/>
      <c r="BO48" s="172" t="s">
        <v>125</v>
      </c>
      <c r="BP48" s="172"/>
      <c r="BQ48" s="172"/>
      <c r="BR48" s="193" t="s">
        <v>203</v>
      </c>
      <c r="BS48" s="193"/>
      <c r="BT48" s="193"/>
      <c r="BU48" s="193"/>
    </row>
    <row r="49" spans="1:73" ht="14.1" customHeight="1">
      <c r="B49" s="172" t="s">
        <v>41</v>
      </c>
      <c r="C49" s="172"/>
      <c r="D49" s="172"/>
      <c r="E49" s="172"/>
      <c r="F49" s="159" t="s">
        <v>188</v>
      </c>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1"/>
      <c r="AI49" s="157"/>
      <c r="AJ49" s="157"/>
      <c r="AK49" s="157"/>
      <c r="AL49" s="157"/>
      <c r="AM49" s="157"/>
      <c r="AN49" s="157"/>
      <c r="AO49" s="172"/>
      <c r="AP49" s="173" t="s">
        <v>7</v>
      </c>
      <c r="AQ49" s="173"/>
      <c r="AR49" s="173"/>
      <c r="AS49" s="187" t="s">
        <v>258</v>
      </c>
      <c r="AT49" s="188"/>
      <c r="AU49" s="188"/>
      <c r="AV49" s="188"/>
      <c r="AW49" s="188"/>
      <c r="AX49" s="188"/>
      <c r="AY49" s="188"/>
      <c r="AZ49" s="188"/>
      <c r="BA49" s="188"/>
      <c r="BB49" s="189"/>
      <c r="BC49" s="172" t="s">
        <v>126</v>
      </c>
      <c r="BD49" s="172"/>
      <c r="BE49" s="172"/>
      <c r="BF49" s="194" t="s">
        <v>280</v>
      </c>
      <c r="BG49" s="194"/>
      <c r="BH49" s="194"/>
      <c r="BI49" s="194"/>
      <c r="BJ49" s="194"/>
      <c r="BK49" s="194"/>
      <c r="BL49" s="194"/>
      <c r="BM49" s="194"/>
      <c r="BN49" s="194"/>
      <c r="BO49" s="172" t="s">
        <v>128</v>
      </c>
      <c r="BP49" s="172"/>
      <c r="BQ49" s="172"/>
      <c r="BR49" s="195">
        <v>1200</v>
      </c>
      <c r="BS49" s="196"/>
      <c r="BT49" s="196"/>
      <c r="BU49" s="56" t="s">
        <v>208</v>
      </c>
    </row>
    <row r="50" spans="1:73" ht="14.1" customHeight="1">
      <c r="B50" s="172"/>
      <c r="C50" s="172"/>
      <c r="D50" s="172"/>
      <c r="E50" s="172"/>
      <c r="F50" s="162"/>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4"/>
      <c r="AI50" s="157"/>
      <c r="AJ50" s="157"/>
      <c r="AK50" s="157"/>
      <c r="AL50" s="157"/>
      <c r="AM50" s="157"/>
      <c r="AN50" s="157"/>
      <c r="AO50" s="172"/>
      <c r="AP50" s="172" t="s">
        <v>127</v>
      </c>
      <c r="AQ50" s="172"/>
      <c r="AR50" s="172"/>
      <c r="AS50" s="197" t="s">
        <v>183</v>
      </c>
      <c r="AT50" s="197"/>
      <c r="AU50" s="197"/>
      <c r="AV50" s="187" t="s">
        <v>279</v>
      </c>
      <c r="AW50" s="188"/>
      <c r="AX50" s="188"/>
      <c r="AY50" s="188"/>
      <c r="AZ50" s="188"/>
      <c r="BA50" s="188"/>
      <c r="BB50" s="188"/>
      <c r="BC50" s="188"/>
      <c r="BD50" s="188"/>
      <c r="BE50" s="188"/>
      <c r="BF50" s="188"/>
      <c r="BG50" s="188"/>
      <c r="BH50" s="188"/>
      <c r="BI50" s="188"/>
      <c r="BJ50" s="188"/>
      <c r="BK50" s="189"/>
      <c r="BL50" s="172" t="s">
        <v>129</v>
      </c>
      <c r="BM50" s="172"/>
      <c r="BN50" s="172"/>
      <c r="BO50" s="193" t="s">
        <v>281</v>
      </c>
      <c r="BP50" s="193"/>
      <c r="BQ50" s="193"/>
      <c r="BR50" s="193"/>
      <c r="BS50" s="193"/>
      <c r="BT50" s="193"/>
      <c r="BU50" s="193"/>
    </row>
    <row r="51" spans="1:73" ht="14.1" customHeight="1">
      <c r="B51" s="172"/>
      <c r="C51" s="172"/>
      <c r="D51" s="172"/>
      <c r="E51" s="172"/>
      <c r="F51" s="162"/>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4"/>
      <c r="AI51" s="157"/>
      <c r="AJ51" s="157"/>
      <c r="AK51" s="157"/>
      <c r="AL51" s="157"/>
      <c r="AM51" s="157"/>
      <c r="AN51" s="157"/>
      <c r="AO51" s="180">
        <v>2</v>
      </c>
      <c r="AP51" s="173" t="s">
        <v>2</v>
      </c>
      <c r="AQ51" s="173"/>
      <c r="AR51" s="173"/>
      <c r="AS51" s="174"/>
      <c r="AT51" s="175"/>
      <c r="AU51" s="175"/>
      <c r="AV51" s="175"/>
      <c r="AW51" s="175"/>
      <c r="AX51" s="175"/>
      <c r="AY51" s="175"/>
      <c r="AZ51" s="175"/>
      <c r="BA51" s="175"/>
      <c r="BB51" s="176"/>
      <c r="BC51" s="172" t="s">
        <v>124</v>
      </c>
      <c r="BD51" s="172"/>
      <c r="BE51" s="172"/>
      <c r="BF51" s="183"/>
      <c r="BG51" s="184"/>
      <c r="BH51" s="184"/>
      <c r="BI51" s="184"/>
      <c r="BJ51" s="184"/>
      <c r="BK51" s="184"/>
      <c r="BL51" s="185"/>
      <c r="BM51" s="183" t="str">
        <f>IF(OR(BF51="",$AC$5=""),"",IFERROR(DATEDIF(BF51,$AC$5,"Y")&amp;"歳",""))</f>
        <v/>
      </c>
      <c r="BN51" s="185"/>
      <c r="BO51" s="172" t="s">
        <v>125</v>
      </c>
      <c r="BP51" s="172"/>
      <c r="BQ51" s="172"/>
      <c r="BR51" s="158"/>
      <c r="BS51" s="158"/>
      <c r="BT51" s="158"/>
      <c r="BU51" s="158"/>
    </row>
    <row r="52" spans="1:73" ht="14.1" customHeight="1">
      <c r="B52" s="172"/>
      <c r="C52" s="172"/>
      <c r="D52" s="172"/>
      <c r="E52" s="172"/>
      <c r="F52" s="162"/>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4"/>
      <c r="AI52" s="157"/>
      <c r="AJ52" s="157"/>
      <c r="AK52" s="157"/>
      <c r="AL52" s="157"/>
      <c r="AM52" s="157"/>
      <c r="AN52" s="157"/>
      <c r="AO52" s="181"/>
      <c r="AP52" s="173" t="s">
        <v>7</v>
      </c>
      <c r="AQ52" s="173"/>
      <c r="AR52" s="173"/>
      <c r="AS52" s="174"/>
      <c r="AT52" s="175"/>
      <c r="AU52" s="175"/>
      <c r="AV52" s="175"/>
      <c r="AW52" s="175"/>
      <c r="AX52" s="175"/>
      <c r="AY52" s="175"/>
      <c r="AZ52" s="175"/>
      <c r="BA52" s="175"/>
      <c r="BB52" s="176"/>
      <c r="BC52" s="172" t="s">
        <v>126</v>
      </c>
      <c r="BD52" s="172"/>
      <c r="BE52" s="172"/>
      <c r="BF52" s="177"/>
      <c r="BG52" s="177"/>
      <c r="BH52" s="177"/>
      <c r="BI52" s="177"/>
      <c r="BJ52" s="177"/>
      <c r="BK52" s="177"/>
      <c r="BL52" s="177"/>
      <c r="BM52" s="177"/>
      <c r="BN52" s="177"/>
      <c r="BO52" s="172" t="s">
        <v>128</v>
      </c>
      <c r="BP52" s="172"/>
      <c r="BQ52" s="172"/>
      <c r="BR52" s="178"/>
      <c r="BS52" s="179"/>
      <c r="BT52" s="179"/>
      <c r="BU52" s="56" t="s">
        <v>208</v>
      </c>
    </row>
    <row r="53" spans="1:73" ht="14.1" customHeight="1">
      <c r="B53" s="172"/>
      <c r="C53" s="172"/>
      <c r="D53" s="172"/>
      <c r="E53" s="172"/>
      <c r="F53" s="165"/>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7"/>
      <c r="AI53" s="157"/>
      <c r="AJ53" s="157"/>
      <c r="AK53" s="157"/>
      <c r="AL53" s="157"/>
      <c r="AM53" s="157"/>
      <c r="AN53" s="157"/>
      <c r="AO53" s="182"/>
      <c r="AP53" s="172" t="s">
        <v>127</v>
      </c>
      <c r="AQ53" s="172"/>
      <c r="AR53" s="172"/>
      <c r="AS53" s="186"/>
      <c r="AT53" s="186"/>
      <c r="AU53" s="186"/>
      <c r="AV53" s="174"/>
      <c r="AW53" s="175"/>
      <c r="AX53" s="175"/>
      <c r="AY53" s="175"/>
      <c r="AZ53" s="175"/>
      <c r="BA53" s="175"/>
      <c r="BB53" s="175"/>
      <c r="BC53" s="175"/>
      <c r="BD53" s="175"/>
      <c r="BE53" s="175"/>
      <c r="BF53" s="175"/>
      <c r="BG53" s="175"/>
      <c r="BH53" s="175"/>
      <c r="BI53" s="175"/>
      <c r="BJ53" s="175"/>
      <c r="BK53" s="176"/>
      <c r="BL53" s="172" t="s">
        <v>129</v>
      </c>
      <c r="BM53" s="172"/>
      <c r="BN53" s="172"/>
      <c r="BO53" s="158"/>
      <c r="BP53" s="158"/>
      <c r="BQ53" s="158"/>
      <c r="BR53" s="158"/>
      <c r="BS53" s="158"/>
      <c r="BT53" s="158"/>
      <c r="BU53" s="158"/>
    </row>
    <row r="54" spans="1:73" ht="14.1" customHeight="1">
      <c r="A54" s="58" t="s">
        <v>131</v>
      </c>
    </row>
    <row r="55" spans="1:73" ht="14.1" customHeight="1">
      <c r="A55" s="57"/>
    </row>
  </sheetData>
  <sheetProtection algorithmName="SHA-512" hashValue="wuzgdz/fO4U3J3q8rW6zhFGf0Yxw1AYa/5IHTjH+m6VEAKggwGJQE2Lfb8VM1TorpYHuMN9Bi0Wctt/wx8ib3w==" saltValue="+TWWTBU8i+IDWTdW8oq/dQ==" spinCount="100000" sheet="1" objects="1" scenarios="1"/>
  <mergeCells count="436">
    <mergeCell ref="B8:E8"/>
    <mergeCell ref="F8:W8"/>
    <mergeCell ref="Y8:AC11"/>
    <mergeCell ref="AD8:AH11"/>
    <mergeCell ref="B9:E11"/>
    <mergeCell ref="F9:T11"/>
    <mergeCell ref="U9:W11"/>
    <mergeCell ref="B2:AH3"/>
    <mergeCell ref="AC5:AH5"/>
    <mergeCell ref="Y6:AC6"/>
    <mergeCell ref="AD6:AH6"/>
    <mergeCell ref="Y7:AC7"/>
    <mergeCell ref="AD7:AH7"/>
    <mergeCell ref="Y13:AH13"/>
    <mergeCell ref="C14:E14"/>
    <mergeCell ref="F14:P14"/>
    <mergeCell ref="Q14:R14"/>
    <mergeCell ref="S14:W14"/>
    <mergeCell ref="Z14:AH14"/>
    <mergeCell ref="B12:B14"/>
    <mergeCell ref="C12:E12"/>
    <mergeCell ref="F12:P12"/>
    <mergeCell ref="Q12:R13"/>
    <mergeCell ref="S12:W13"/>
    <mergeCell ref="C13:E13"/>
    <mergeCell ref="F13:P13"/>
    <mergeCell ref="B15:E17"/>
    <mergeCell ref="G15:I15"/>
    <mergeCell ref="J15:K15"/>
    <mergeCell ref="L15:P15"/>
    <mergeCell ref="Q15:R15"/>
    <mergeCell ref="S15:W15"/>
    <mergeCell ref="B18:E20"/>
    <mergeCell ref="F20:W20"/>
    <mergeCell ref="Z20:AH20"/>
    <mergeCell ref="Z15:AH15"/>
    <mergeCell ref="F16:W16"/>
    <mergeCell ref="Z16:AH16"/>
    <mergeCell ref="F17:W17"/>
    <mergeCell ref="Z17:AH17"/>
    <mergeCell ref="G18:I18"/>
    <mergeCell ref="J18:K18"/>
    <mergeCell ref="L18:P18"/>
    <mergeCell ref="Q18:R18"/>
    <mergeCell ref="F21:H21"/>
    <mergeCell ref="I21:O21"/>
    <mergeCell ref="P21:R21"/>
    <mergeCell ref="S21:W21"/>
    <mergeCell ref="Z21:AH21"/>
    <mergeCell ref="S18:W18"/>
    <mergeCell ref="Z18:AH18"/>
    <mergeCell ref="F19:W19"/>
    <mergeCell ref="Z19:AH19"/>
    <mergeCell ref="F22:H22"/>
    <mergeCell ref="Z22:AH22"/>
    <mergeCell ref="B21:E23"/>
    <mergeCell ref="I22:O22"/>
    <mergeCell ref="P22:R22"/>
    <mergeCell ref="S22:W22"/>
    <mergeCell ref="F23:H23"/>
    <mergeCell ref="Z23:AH23"/>
    <mergeCell ref="Z27:AH27"/>
    <mergeCell ref="I23:W23"/>
    <mergeCell ref="B25:E25"/>
    <mergeCell ref="F25:H25"/>
    <mergeCell ref="I25:N25"/>
    <mergeCell ref="B26:H26"/>
    <mergeCell ref="I26:K27"/>
    <mergeCell ref="L26:T26"/>
    <mergeCell ref="U26:W27"/>
    <mergeCell ref="B27:F28"/>
    <mergeCell ref="G27:H28"/>
    <mergeCell ref="L27:N27"/>
    <mergeCell ref="O27:Q27"/>
    <mergeCell ref="R27:T27"/>
    <mergeCell ref="I28:J28"/>
    <mergeCell ref="L28:M28"/>
    <mergeCell ref="Z24:AH24"/>
    <mergeCell ref="O25:Q25"/>
    <mergeCell ref="R25:W25"/>
    <mergeCell ref="Z25:AH25"/>
    <mergeCell ref="Z26:AH26"/>
    <mergeCell ref="O28:P28"/>
    <mergeCell ref="R28:T28"/>
    <mergeCell ref="U28:W28"/>
    <mergeCell ref="B31:C31"/>
    <mergeCell ref="G31:Q31"/>
    <mergeCell ref="R31:S31"/>
    <mergeCell ref="W31:AH31"/>
    <mergeCell ref="B32:C32"/>
    <mergeCell ref="G32:Q32"/>
    <mergeCell ref="R32:S32"/>
    <mergeCell ref="W32:AH32"/>
    <mergeCell ref="B29:F29"/>
    <mergeCell ref="G29:Q29"/>
    <mergeCell ref="R29:V29"/>
    <mergeCell ref="W29:AH29"/>
    <mergeCell ref="B30:C30"/>
    <mergeCell ref="G30:Q30"/>
    <mergeCell ref="R30:S30"/>
    <mergeCell ref="W30:AH30"/>
    <mergeCell ref="B36:M36"/>
    <mergeCell ref="N36:W36"/>
    <mergeCell ref="X36:AH37"/>
    <mergeCell ref="B37:M37"/>
    <mergeCell ref="N37:Q37"/>
    <mergeCell ref="R37:S37"/>
    <mergeCell ref="T37:W37"/>
    <mergeCell ref="B33:C33"/>
    <mergeCell ref="G33:Q33"/>
    <mergeCell ref="R33:S33"/>
    <mergeCell ref="W33:AH33"/>
    <mergeCell ref="B34:C34"/>
    <mergeCell ref="G34:Q34"/>
    <mergeCell ref="R34:S34"/>
    <mergeCell ref="W34:AH34"/>
    <mergeCell ref="W38:W39"/>
    <mergeCell ref="X38:AH39"/>
    <mergeCell ref="C39:M39"/>
    <mergeCell ref="B40:B41"/>
    <mergeCell ref="C40:M40"/>
    <mergeCell ref="N40:P41"/>
    <mergeCell ref="Q40:Q41"/>
    <mergeCell ref="R40:S41"/>
    <mergeCell ref="T40:V41"/>
    <mergeCell ref="W40:W41"/>
    <mergeCell ref="B38:B39"/>
    <mergeCell ref="C38:M38"/>
    <mergeCell ref="N38:P39"/>
    <mergeCell ref="Q38:Q39"/>
    <mergeCell ref="R38:S39"/>
    <mergeCell ref="T38:V39"/>
    <mergeCell ref="T46:V46"/>
    <mergeCell ref="X46:AH46"/>
    <mergeCell ref="C43:M43"/>
    <mergeCell ref="B44:B45"/>
    <mergeCell ref="C44:M44"/>
    <mergeCell ref="N44:P45"/>
    <mergeCell ref="Q44:Q45"/>
    <mergeCell ref="R44:S45"/>
    <mergeCell ref="X40:AH41"/>
    <mergeCell ref="C41:M41"/>
    <mergeCell ref="B42:B43"/>
    <mergeCell ref="C42:M42"/>
    <mergeCell ref="N42:P43"/>
    <mergeCell ref="Q42:Q43"/>
    <mergeCell ref="R42:S43"/>
    <mergeCell ref="T42:V43"/>
    <mergeCell ref="W42:W43"/>
    <mergeCell ref="X42:AH43"/>
    <mergeCell ref="AD48:AG48"/>
    <mergeCell ref="B49:E53"/>
    <mergeCell ref="AO4:AQ5"/>
    <mergeCell ref="AR4:AU5"/>
    <mergeCell ref="AV4:AY4"/>
    <mergeCell ref="AZ4:BC4"/>
    <mergeCell ref="BD4:BG4"/>
    <mergeCell ref="BH4:BK4"/>
    <mergeCell ref="B47:E48"/>
    <mergeCell ref="G47:J47"/>
    <mergeCell ref="K47:AH47"/>
    <mergeCell ref="F48:H48"/>
    <mergeCell ref="I48:M48"/>
    <mergeCell ref="O48:S48"/>
    <mergeCell ref="T48:U48"/>
    <mergeCell ref="V48:W48"/>
    <mergeCell ref="X48:AA48"/>
    <mergeCell ref="AB48:AC48"/>
    <mergeCell ref="T44:V45"/>
    <mergeCell ref="W44:W45"/>
    <mergeCell ref="X44:AH45"/>
    <mergeCell ref="C45:M45"/>
    <mergeCell ref="B46:Q46"/>
    <mergeCell ref="R46:S46"/>
    <mergeCell ref="BL4:BM5"/>
    <mergeCell ref="BN4:BO5"/>
    <mergeCell ref="BP4:BS4"/>
    <mergeCell ref="BT4:BU5"/>
    <mergeCell ref="AV5:AY5"/>
    <mergeCell ref="AZ5:BC5"/>
    <mergeCell ref="BD5:BG5"/>
    <mergeCell ref="BH5:BK5"/>
    <mergeCell ref="BP5:BS5"/>
    <mergeCell ref="BL6:BM6"/>
    <mergeCell ref="BN6:BO6"/>
    <mergeCell ref="BP6:BR6"/>
    <mergeCell ref="BT6:BU6"/>
    <mergeCell ref="AO7:AQ7"/>
    <mergeCell ref="AR7:AT7"/>
    <mergeCell ref="AV7:AX7"/>
    <mergeCell ref="AZ7:BB7"/>
    <mergeCell ref="BD7:BF7"/>
    <mergeCell ref="BH7:BJ7"/>
    <mergeCell ref="AO6:AQ6"/>
    <mergeCell ref="AR6:AT6"/>
    <mergeCell ref="AV6:AX6"/>
    <mergeCell ref="AZ6:BB6"/>
    <mergeCell ref="BD6:BF6"/>
    <mergeCell ref="BH6:BJ6"/>
    <mergeCell ref="BL7:BM7"/>
    <mergeCell ref="BN7:BO7"/>
    <mergeCell ref="BP7:BR7"/>
    <mergeCell ref="BT7:BU7"/>
    <mergeCell ref="BT8:BU8"/>
    <mergeCell ref="AO9:AQ9"/>
    <mergeCell ref="AR9:AT9"/>
    <mergeCell ref="AV9:AX9"/>
    <mergeCell ref="AZ9:BB9"/>
    <mergeCell ref="BD9:BF9"/>
    <mergeCell ref="BH9:BJ9"/>
    <mergeCell ref="BL9:BM9"/>
    <mergeCell ref="BN9:BO9"/>
    <mergeCell ref="BP9:BR9"/>
    <mergeCell ref="BT9:BU9"/>
    <mergeCell ref="AO8:AQ8"/>
    <mergeCell ref="AR8:AT8"/>
    <mergeCell ref="AV8:AX8"/>
    <mergeCell ref="AZ8:BB8"/>
    <mergeCell ref="BD8:BF8"/>
    <mergeCell ref="BH8:BJ8"/>
    <mergeCell ref="BL8:BM8"/>
    <mergeCell ref="BN8:BO8"/>
    <mergeCell ref="BP8:BR8"/>
    <mergeCell ref="BT11:BU11"/>
    <mergeCell ref="AO12:BU12"/>
    <mergeCell ref="AO13:BU13"/>
    <mergeCell ref="BL10:BM10"/>
    <mergeCell ref="BN10:BO10"/>
    <mergeCell ref="BP10:BR10"/>
    <mergeCell ref="BT10:BU10"/>
    <mergeCell ref="AO11:AQ11"/>
    <mergeCell ref="AR11:AT11"/>
    <mergeCell ref="AV11:AX11"/>
    <mergeCell ref="AZ11:BB11"/>
    <mergeCell ref="BD11:BF11"/>
    <mergeCell ref="BH11:BJ11"/>
    <mergeCell ref="AO10:AQ10"/>
    <mergeCell ref="AR10:AT10"/>
    <mergeCell ref="AV10:AX10"/>
    <mergeCell ref="AZ10:BB10"/>
    <mergeCell ref="BD10:BF10"/>
    <mergeCell ref="BH10:BJ10"/>
    <mergeCell ref="BL11:BM11"/>
    <mergeCell ref="BN11:BO11"/>
    <mergeCell ref="BP11:BR11"/>
    <mergeCell ref="BA18:BU18"/>
    <mergeCell ref="AO19:AQ19"/>
    <mergeCell ref="AR19:AU19"/>
    <mergeCell ref="AW19:AY19"/>
    <mergeCell ref="BA19:BU20"/>
    <mergeCell ref="AO20:AQ20"/>
    <mergeCell ref="AR20:AU20"/>
    <mergeCell ref="AO16:AQ16"/>
    <mergeCell ref="AR16:AV16"/>
    <mergeCell ref="AW16:AY16"/>
    <mergeCell ref="BA16:BR16"/>
    <mergeCell ref="AO17:AQ17"/>
    <mergeCell ref="AR17:AU17"/>
    <mergeCell ref="AW17:AY17"/>
    <mergeCell ref="BA17:BU17"/>
    <mergeCell ref="AW20:AY20"/>
    <mergeCell ref="AO21:AQ21"/>
    <mergeCell ref="AR21:AU21"/>
    <mergeCell ref="AW21:AY21"/>
    <mergeCell ref="AO22:AQ22"/>
    <mergeCell ref="AR22:AU22"/>
    <mergeCell ref="AW22:AY22"/>
    <mergeCell ref="AO18:AQ18"/>
    <mergeCell ref="AR18:AU18"/>
    <mergeCell ref="AW18:AY18"/>
    <mergeCell ref="AO24:AO27"/>
    <mergeCell ref="AP26:BU27"/>
    <mergeCell ref="AO28:AO31"/>
    <mergeCell ref="AP28:AY28"/>
    <mergeCell ref="AZ28:BG28"/>
    <mergeCell ref="BH28:BQ28"/>
    <mergeCell ref="BR28:BS28"/>
    <mergeCell ref="BT28:BU28"/>
    <mergeCell ref="AP29:AY29"/>
    <mergeCell ref="AZ29:BG29"/>
    <mergeCell ref="BH29:BQ29"/>
    <mergeCell ref="BR29:BS29"/>
    <mergeCell ref="BT29:BU29"/>
    <mergeCell ref="AP30:AY30"/>
    <mergeCell ref="AZ30:BG30"/>
    <mergeCell ref="BH30:BQ30"/>
    <mergeCell ref="BR30:BS30"/>
    <mergeCell ref="BT30:BU30"/>
    <mergeCell ref="AP31:AY31"/>
    <mergeCell ref="AZ31:BG31"/>
    <mergeCell ref="BH31:BQ31"/>
    <mergeCell ref="BR31:BS31"/>
    <mergeCell ref="BT31:BU31"/>
    <mergeCell ref="AO32:AO38"/>
    <mergeCell ref="AP32:BA33"/>
    <mergeCell ref="BB32:BC33"/>
    <mergeCell ref="BD32:BU32"/>
    <mergeCell ref="BD33:BE33"/>
    <mergeCell ref="BF33:BL33"/>
    <mergeCell ref="BM33:BN33"/>
    <mergeCell ref="BO33:BU33"/>
    <mergeCell ref="AP34:BA34"/>
    <mergeCell ref="BB34:BC34"/>
    <mergeCell ref="BD34:BE34"/>
    <mergeCell ref="BF34:BL34"/>
    <mergeCell ref="BM34:BN34"/>
    <mergeCell ref="BO34:BU34"/>
    <mergeCell ref="AP36:BA36"/>
    <mergeCell ref="BB36:BC36"/>
    <mergeCell ref="BD36:BE36"/>
    <mergeCell ref="BF36:BL36"/>
    <mergeCell ref="BM36:BN36"/>
    <mergeCell ref="BO36:BU36"/>
    <mergeCell ref="AP35:BA35"/>
    <mergeCell ref="BB35:BC35"/>
    <mergeCell ref="BD35:BE35"/>
    <mergeCell ref="BF35:BL35"/>
    <mergeCell ref="BM35:BN35"/>
    <mergeCell ref="BO35:BU35"/>
    <mergeCell ref="AP38:BA38"/>
    <mergeCell ref="BB38:BC38"/>
    <mergeCell ref="BD38:BE38"/>
    <mergeCell ref="BF38:BL38"/>
    <mergeCell ref="BM38:BN38"/>
    <mergeCell ref="BO38:BU38"/>
    <mergeCell ref="AP37:BA37"/>
    <mergeCell ref="BB37:BC37"/>
    <mergeCell ref="BD37:BE37"/>
    <mergeCell ref="BF37:BL37"/>
    <mergeCell ref="BM37:BN37"/>
    <mergeCell ref="BO37:BU37"/>
    <mergeCell ref="BM40:BO40"/>
    <mergeCell ref="BP40:BR40"/>
    <mergeCell ref="BS40:BU40"/>
    <mergeCell ref="AO41:AT41"/>
    <mergeCell ref="AU41:AW41"/>
    <mergeCell ref="AY41:AZ41"/>
    <mergeCell ref="BA41:BC41"/>
    <mergeCell ref="BE41:BG41"/>
    <mergeCell ref="BI41:BK41"/>
    <mergeCell ref="BM41:BO41"/>
    <mergeCell ref="AO40:AT40"/>
    <mergeCell ref="AU40:AX40"/>
    <mergeCell ref="AY40:AZ40"/>
    <mergeCell ref="BA40:BD40"/>
    <mergeCell ref="BE40:BH40"/>
    <mergeCell ref="BI40:BL40"/>
    <mergeCell ref="BP41:BR41"/>
    <mergeCell ref="BS41:BU41"/>
    <mergeCell ref="AO42:AT42"/>
    <mergeCell ref="AU42:AW42"/>
    <mergeCell ref="AY42:AZ42"/>
    <mergeCell ref="BA42:BC42"/>
    <mergeCell ref="BE42:BG42"/>
    <mergeCell ref="BI42:BK42"/>
    <mergeCell ref="BM42:BO42"/>
    <mergeCell ref="BP42:BR42"/>
    <mergeCell ref="BS42:BU42"/>
    <mergeCell ref="AO43:AT43"/>
    <mergeCell ref="AU43:AW43"/>
    <mergeCell ref="AY43:AZ43"/>
    <mergeCell ref="BA43:BC43"/>
    <mergeCell ref="BE43:BG43"/>
    <mergeCell ref="BI43:BK43"/>
    <mergeCell ref="BM43:BO43"/>
    <mergeCell ref="BP43:BR43"/>
    <mergeCell ref="BS43:BU43"/>
    <mergeCell ref="BM44:BO44"/>
    <mergeCell ref="BP44:BR44"/>
    <mergeCell ref="BS44:BU44"/>
    <mergeCell ref="AO45:AT45"/>
    <mergeCell ref="AU45:AW45"/>
    <mergeCell ref="AY45:AZ45"/>
    <mergeCell ref="BA45:BC45"/>
    <mergeCell ref="BE45:BG45"/>
    <mergeCell ref="BI45:BK45"/>
    <mergeCell ref="BM45:BO45"/>
    <mergeCell ref="AO44:AT44"/>
    <mergeCell ref="AU44:AW44"/>
    <mergeCell ref="AY44:AZ44"/>
    <mergeCell ref="BA44:BC44"/>
    <mergeCell ref="BE44:BG44"/>
    <mergeCell ref="BI44:BK44"/>
    <mergeCell ref="BP45:BR45"/>
    <mergeCell ref="BS45:BU45"/>
    <mergeCell ref="AO46:AT46"/>
    <mergeCell ref="AU46:AW46"/>
    <mergeCell ref="AY46:AZ46"/>
    <mergeCell ref="BA46:BC46"/>
    <mergeCell ref="BE46:BG46"/>
    <mergeCell ref="BI46:BK46"/>
    <mergeCell ref="BM46:BO46"/>
    <mergeCell ref="BP46:BR46"/>
    <mergeCell ref="BS46:BU46"/>
    <mergeCell ref="AO48:AO50"/>
    <mergeCell ref="AP48:AR48"/>
    <mergeCell ref="AS48:BB48"/>
    <mergeCell ref="BC48:BE48"/>
    <mergeCell ref="BF48:BL48"/>
    <mergeCell ref="BM48:BN48"/>
    <mergeCell ref="BO48:BQ48"/>
    <mergeCell ref="BR48:BU48"/>
    <mergeCell ref="AP49:AR49"/>
    <mergeCell ref="BC49:BE49"/>
    <mergeCell ref="BF49:BN49"/>
    <mergeCell ref="BO49:BQ49"/>
    <mergeCell ref="BR49:BT49"/>
    <mergeCell ref="AP50:AR50"/>
    <mergeCell ref="AS50:AU50"/>
    <mergeCell ref="AV50:BK50"/>
    <mergeCell ref="BL50:BN50"/>
    <mergeCell ref="BO50:BU50"/>
    <mergeCell ref="AI2:AN53"/>
    <mergeCell ref="BO53:BU53"/>
    <mergeCell ref="F49:AH53"/>
    <mergeCell ref="AP25:AS25"/>
    <mergeCell ref="BN25:BT25"/>
    <mergeCell ref="BO51:BQ51"/>
    <mergeCell ref="BR51:BU51"/>
    <mergeCell ref="AP52:AR52"/>
    <mergeCell ref="AS52:BB52"/>
    <mergeCell ref="BC52:BE52"/>
    <mergeCell ref="BF52:BN52"/>
    <mergeCell ref="BO52:BQ52"/>
    <mergeCell ref="BR52:BT52"/>
    <mergeCell ref="AO51:AO53"/>
    <mergeCell ref="AP51:AR51"/>
    <mergeCell ref="AS51:BB51"/>
    <mergeCell ref="BC51:BE51"/>
    <mergeCell ref="BF51:BL51"/>
    <mergeCell ref="BM51:BN51"/>
    <mergeCell ref="AP53:AR53"/>
    <mergeCell ref="AS53:AU53"/>
    <mergeCell ref="AV53:BK53"/>
    <mergeCell ref="BL53:BN53"/>
    <mergeCell ref="AS49:BB49"/>
  </mergeCells>
  <phoneticPr fontId="1"/>
  <conditionalFormatting sqref="B27 I28 L28 O28">
    <cfRule type="cellIs" dxfId="125" priority="8" operator="equal">
      <formula>""</formula>
    </cfRule>
  </conditionalFormatting>
  <conditionalFormatting sqref="B27">
    <cfRule type="cellIs" dxfId="124" priority="9" operator="equal">
      <formula>" "</formula>
    </cfRule>
  </conditionalFormatting>
  <conditionalFormatting sqref="F8:F9 F12:F14 G15 L15 F16 C38:C39 G47 K47 I48 O48 F49">
    <cfRule type="cellIs" dxfId="123" priority="37" operator="equal">
      <formula>""</formula>
    </cfRule>
  </conditionalFormatting>
  <conditionalFormatting sqref="F49">
    <cfRule type="cellIs" dxfId="122" priority="39" operator="equal">
      <formula>" "</formula>
    </cfRule>
  </conditionalFormatting>
  <conditionalFormatting sqref="F49:AH53">
    <cfRule type="cellIs" dxfId="121" priority="19" operator="equal">
      <formula>"."</formula>
    </cfRule>
  </conditionalFormatting>
  <conditionalFormatting sqref="I21:I23">
    <cfRule type="cellIs" dxfId="120" priority="1" operator="equal">
      <formula>""</formula>
    </cfRule>
  </conditionalFormatting>
  <conditionalFormatting sqref="I25 R25">
    <cfRule type="cellIs" dxfId="119" priority="4" operator="equal">
      <formula>"."</formula>
    </cfRule>
    <cfRule type="cellIs" dxfId="118" priority="5" operator="equal">
      <formula>""</formula>
    </cfRule>
  </conditionalFormatting>
  <conditionalFormatting sqref="I25:N25 R25:W25">
    <cfRule type="cellIs" dxfId="117" priority="6" operator="equal">
      <formula>" "</formula>
    </cfRule>
  </conditionalFormatting>
  <conditionalFormatting sqref="K47">
    <cfRule type="cellIs" dxfId="116" priority="40" operator="equal">
      <formula>" "</formula>
    </cfRule>
  </conditionalFormatting>
  <conditionalFormatting sqref="N38 R38">
    <cfRule type="cellIs" dxfId="115" priority="29" operator="equal">
      <formula>""</formula>
    </cfRule>
  </conditionalFormatting>
  <conditionalFormatting sqref="S12">
    <cfRule type="cellIs" dxfId="114" priority="36" operator="equal">
      <formula>" "</formula>
    </cfRule>
  </conditionalFormatting>
  <conditionalFormatting sqref="S21:S22">
    <cfRule type="cellIs" dxfId="113" priority="2" operator="equal">
      <formula>""</formula>
    </cfRule>
  </conditionalFormatting>
  <conditionalFormatting sqref="X38">
    <cfRule type="cellIs" dxfId="112" priority="28" operator="equal">
      <formula>""</formula>
    </cfRule>
  </conditionalFormatting>
  <conditionalFormatting sqref="AC5">
    <cfRule type="cellIs" dxfId="111" priority="30" operator="equal">
      <formula>""</formula>
    </cfRule>
    <cfRule type="cellIs" dxfId="110" priority="31" operator="equal">
      <formula>" "</formula>
    </cfRule>
  </conditionalFormatting>
  <conditionalFormatting sqref="AP26">
    <cfRule type="cellIs" dxfId="109" priority="18" operator="equal">
      <formula>" "</formula>
    </cfRule>
  </conditionalFormatting>
  <conditionalFormatting sqref="AP25:AS25">
    <cfRule type="cellIs" dxfId="108" priority="16" operator="equal">
      <formula>""</formula>
    </cfRule>
  </conditionalFormatting>
  <conditionalFormatting sqref="AP34:BA37">
    <cfRule type="cellIs" dxfId="107" priority="14" operator="notEqual">
      <formula>""</formula>
    </cfRule>
  </conditionalFormatting>
  <conditionalFormatting sqref="AP29:BQ31">
    <cfRule type="cellIs" dxfId="106" priority="15" operator="notEqual">
      <formula>""</formula>
    </cfRule>
  </conditionalFormatting>
  <conditionalFormatting sqref="AP26:BU27">
    <cfRule type="cellIs" dxfId="105" priority="17" operator="equal">
      <formula>"."</formula>
    </cfRule>
  </conditionalFormatting>
  <conditionalFormatting sqref="AS48:AS49">
    <cfRule type="cellIs" dxfId="104" priority="26" operator="equal">
      <formula>""</formula>
    </cfRule>
  </conditionalFormatting>
  <conditionalFormatting sqref="BF48">
    <cfRule type="cellIs" dxfId="103" priority="23" operator="equal">
      <formula>" "</formula>
    </cfRule>
  </conditionalFormatting>
  <conditionalFormatting sqref="BF48:BF49">
    <cfRule type="cellIs" dxfId="102" priority="22" operator="equal">
      <formula>""</formula>
    </cfRule>
  </conditionalFormatting>
  <conditionalFormatting sqref="BF51">
    <cfRule type="cellIs" dxfId="101" priority="12" operator="equal">
      <formula>" "</formula>
    </cfRule>
  </conditionalFormatting>
  <conditionalFormatting sqref="BL9:BL11">
    <cfRule type="cellIs" dxfId="100" priority="25" operator="lessThanOrEqual">
      <formula>0</formula>
    </cfRule>
  </conditionalFormatting>
  <conditionalFormatting sqref="BR48:BR49">
    <cfRule type="cellIs" dxfId="99" priority="21" operator="equal">
      <formula>""</formula>
    </cfRule>
  </conditionalFormatting>
  <dataValidations count="13">
    <dataValidation type="textLength" imeMode="on" operator="lessThanOrEqual" allowBlank="1" showInputMessage="1" showErrorMessage="1" errorTitle="メーカー名" error="34文字以内で入力して下さい。" sqref="X44 X40 X38 X42" xr:uid="{05F12F30-EBDD-4240-B9EE-8E9D2D71E93D}">
      <formula1>34</formula1>
    </dataValidation>
    <dataValidation imeMode="on" allowBlank="1" showInputMessage="1" showErrorMessage="1" sqref="Y19 U9 F12:F14 F16:F17 W30:W34 F9 G30:G34 Y21 F19:F20 P21 I21 I22:O22 S22" xr:uid="{0F8186E4-5963-465B-ABA2-5B9718F89A74}"/>
    <dataValidation imeMode="fullKatakana" allowBlank="1" showInputMessage="1" showErrorMessage="1" sqref="F8 AS48 AS51" xr:uid="{88182858-E03A-4FC5-911D-C722EF9822ED}"/>
    <dataValidation imeMode="off" allowBlank="1" showInputMessage="1" showErrorMessage="1" sqref="N44 U30:U34 R30:S34 G15 J15:L15 Q15:S15 G47:J47 W38 T38 W40 T40 S14 B30:C34 E30:E34 S12 R38:S45 N38 Q38 Q40 N40 W42 T42 Q42 N42 W44 T44 Q44 Y22 BR49 AS50:AU50 BO50:BU50 BB34:BC38 BS6:BT11 AR17:AR22 AY6:AZ11 BC6:BD11 AU6:AV11 AR6:AR11 BG6:BH11 AV17:AY22 BN6:BP11 BM34:BM38 BR29:BR31 BT29:BT31 BK6:BL11 AU41:AU46 AX41:BA46 BL41:BR46 BD41:BE46 BH41:BI46 BF48:BN49 BU49 BR52 AS53:AU53 BO53:BU53 BU52 BF51:BN52 S21:W21 Q28 J18:W18 K28:L28 I28 R25:W25 B27 G18 N28:O28 I25:N25 I23" xr:uid="{20F8773D-6737-4D4E-AF20-C72317E6D782}"/>
    <dataValidation type="list" imeMode="off" allowBlank="1" showInputMessage="1" showErrorMessage="1" promptTitle="借入目的" prompt="借入の目的を選択して下さい。" sqref="BS41:BU46" xr:uid="{F86CB445-0816-430A-9EC8-7067008CFD68}">
      <formula1>"運転資金,設備資金,その他"</formula1>
    </dataValidation>
    <dataValidation allowBlank="1" showInputMessage="1" showErrorMessage="1" promptTitle="主要事業の内容" prompt="こちらに、主要事業の内容を記入下さい。" sqref="AP26" xr:uid="{17717C0D-1C97-40D0-AF5C-B4AE5A98014D}"/>
    <dataValidation type="list" imeMode="on" allowBlank="1" showInputMessage="1" showErrorMessage="1" promptTitle="土地･建物" prompt="土地、建物を選択して下さい。" sqref="BD34:BE38" xr:uid="{3819F5DB-8F11-4CBF-81DE-22AC1F81DE95}">
      <formula1>"土地,建物"</formula1>
    </dataValidation>
    <dataValidation type="textLength" imeMode="on" operator="lessThanOrEqual" allowBlank="1" showInputMessage="1" showErrorMessage="1" errorTitle="設備導入理由" error="170文字以内で入力して下さい。" sqref="F49:AH53" xr:uid="{55A7315D-BF6E-44E9-BED9-EA758C748425}">
      <formula1>170</formula1>
    </dataValidation>
    <dataValidation type="list" allowBlank="1" showInputMessage="1" showErrorMessage="1" promptTitle="業種選択" prompt="業種を選択してください。" sqref="AP25:AS25" xr:uid="{902A7C50-8E7B-45EE-908D-59F1E6156287}">
      <formula1>"業種選択,製造業,建設業,小売業,卸売業,サービス業,その他"</formula1>
    </dataValidation>
    <dataValidation type="textLength" imeMode="on" operator="lessThanOrEqual" allowBlank="1" showInputMessage="1" showErrorMessage="1" errorTitle="取引先" error="18文字以下で入力して下さい。" sqref="AP29:AY31 BH29:BQ31" xr:uid="{6F17C994-4AF3-4228-8984-85F4D9BE75A4}">
      <formula1>18</formula1>
    </dataValidation>
    <dataValidation type="textLength" imeMode="on" operator="lessThanOrEqual" allowBlank="1" showInputMessage="1" showErrorMessage="1" errorTitle="取引先所在地" error="12文字以下で入力して下さい。" sqref="AZ29:BG31" xr:uid="{24BBEE19-6CDB-40ED-BB41-6CA6AE278123}">
      <formula1>12</formula1>
    </dataValidation>
    <dataValidation type="textLength" imeMode="on" operator="lessThanOrEqual" allowBlank="1" showInputMessage="1" showErrorMessage="1" errorTitle="主要設備" error="18文字以下で入力して下さい。" sqref="AP34:BA37" xr:uid="{096C8B86-2F75-4CF4-A0D2-2526D61FBECE}">
      <formula1>18</formula1>
    </dataValidation>
    <dataValidation imeMode="hiragana" allowBlank="1" showInputMessage="1" showErrorMessage="1" sqref="BF34:BL38 BO34:BU38" xr:uid="{6203BB6C-11DF-4849-AC03-16FB1760D724}"/>
  </dataValidations>
  <pageMargins left="0.78740157480314965" right="0.39370078740157483" top="0.59055118110236227" bottom="0.59055118110236227" header="0.39370078740157483" footer="0.19685039370078741"/>
  <pageSetup paperSize="9" orientation="portrait" blackAndWhite="1" r:id="rId1"/>
  <headerFooter>
    <oddHeader>&amp;R【記入例】</oddHeader>
    <oddFooter>&amp;R&amp;8 &amp;K0070C02026-04_ver1.0</oddFooter>
  </headerFooter>
  <colBreaks count="1" manualBreakCount="1">
    <brk id="40" min="1" max="5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95EB3-BA1E-48A9-AFEE-4D6B2FFA46AB}">
  <sheetPr codeName="Sheet11">
    <tabColor theme="3"/>
  </sheetPr>
  <dimension ref="A2:AH53"/>
  <sheetViews>
    <sheetView zoomScale="130" zoomScaleNormal="130" zoomScaleSheetLayoutView="130" workbookViewId="0">
      <selection activeCell="AB5" sqref="AB5:AH5"/>
    </sheetView>
  </sheetViews>
  <sheetFormatPr defaultColWidth="2.7109375" defaultRowHeight="14.1" customHeight="1"/>
  <cols>
    <col min="1" max="16384" width="2.7109375" style="58"/>
  </cols>
  <sheetData>
    <row r="2" spans="1:34" ht="14.1" customHeight="1">
      <c r="A2" s="57"/>
      <c r="B2" s="450" t="s">
        <v>215</v>
      </c>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row>
    <row r="3" spans="1:34" ht="14.1" customHeight="1">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row>
    <row r="4" spans="1:34" ht="14.1" customHeight="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14.1" customHeight="1">
      <c r="B5" s="1" t="s">
        <v>0</v>
      </c>
      <c r="C5" s="1"/>
      <c r="D5" s="1"/>
      <c r="E5" s="1"/>
      <c r="F5" s="1"/>
      <c r="G5" s="1"/>
      <c r="H5" s="1"/>
      <c r="I5" s="1"/>
      <c r="J5" s="1"/>
      <c r="K5" s="1"/>
      <c r="L5" s="1"/>
      <c r="M5" s="1"/>
      <c r="N5" s="1"/>
      <c r="O5" s="1"/>
      <c r="P5" s="1"/>
      <c r="Q5" s="1"/>
      <c r="R5" s="1"/>
      <c r="S5" s="1"/>
      <c r="T5" s="1"/>
      <c r="U5" s="1"/>
      <c r="V5" s="1"/>
      <c r="W5" s="1"/>
      <c r="X5" s="1"/>
      <c r="Y5" s="1"/>
      <c r="Z5" s="1"/>
      <c r="AA5" s="38" t="s">
        <v>130</v>
      </c>
      <c r="AB5" s="414" t="s">
        <v>397</v>
      </c>
      <c r="AC5" s="414"/>
      <c r="AD5" s="414"/>
      <c r="AE5" s="414"/>
      <c r="AF5" s="414"/>
      <c r="AG5" s="414"/>
      <c r="AH5" s="414"/>
    </row>
    <row r="6" spans="1:34" ht="14.1" customHeight="1">
      <c r="B6" s="1"/>
      <c r="C6" s="1"/>
      <c r="D6" s="1"/>
      <c r="E6" s="1"/>
      <c r="F6" s="1"/>
      <c r="G6" s="1"/>
      <c r="H6" s="1"/>
      <c r="I6" s="1"/>
      <c r="J6" s="1"/>
      <c r="K6" s="1"/>
      <c r="L6" s="1"/>
      <c r="M6" s="1"/>
      <c r="N6" s="1"/>
      <c r="O6" s="1"/>
      <c r="P6" s="1"/>
      <c r="Q6" s="1"/>
      <c r="R6" s="1"/>
      <c r="S6" s="1"/>
      <c r="T6" s="1"/>
      <c r="U6" s="1"/>
      <c r="V6" s="1"/>
      <c r="W6" s="1"/>
      <c r="X6" s="1"/>
      <c r="Y6" s="408" t="s">
        <v>43</v>
      </c>
      <c r="Z6" s="409"/>
      <c r="AA6" s="409"/>
      <c r="AB6" s="409"/>
      <c r="AC6" s="410"/>
      <c r="AD6" s="408" t="s">
        <v>42</v>
      </c>
      <c r="AE6" s="409"/>
      <c r="AF6" s="409"/>
      <c r="AG6" s="409"/>
      <c r="AH6" s="410"/>
    </row>
    <row r="7" spans="1:34" ht="14.1" customHeight="1">
      <c r="B7" s="1" t="s">
        <v>9</v>
      </c>
      <c r="C7" s="1"/>
      <c r="D7" s="1"/>
      <c r="E7" s="1"/>
      <c r="F7" s="1"/>
      <c r="G7" s="1"/>
      <c r="H7" s="1"/>
      <c r="I7" s="1"/>
      <c r="J7" s="1"/>
      <c r="K7" s="1"/>
      <c r="L7" s="1"/>
      <c r="M7" s="1"/>
      <c r="N7" s="1"/>
      <c r="O7" s="1"/>
      <c r="P7" s="1"/>
      <c r="Q7" s="1"/>
      <c r="R7" s="1"/>
      <c r="S7" s="1"/>
      <c r="T7" s="1"/>
      <c r="U7" s="1"/>
      <c r="V7" s="1"/>
      <c r="W7" s="1"/>
      <c r="X7" s="1"/>
      <c r="Y7" s="411" t="s">
        <v>44</v>
      </c>
      <c r="Z7" s="412"/>
      <c r="AA7" s="412"/>
      <c r="AB7" s="412"/>
      <c r="AC7" s="413"/>
      <c r="AD7" s="411" t="s">
        <v>45</v>
      </c>
      <c r="AE7" s="412"/>
      <c r="AF7" s="412"/>
      <c r="AG7" s="412"/>
      <c r="AH7" s="413"/>
    </row>
    <row r="8" spans="1:34" ht="14.1" customHeight="1">
      <c r="B8" s="364" t="s">
        <v>2</v>
      </c>
      <c r="C8" s="365"/>
      <c r="D8" s="365"/>
      <c r="E8" s="366"/>
      <c r="F8" s="434"/>
      <c r="G8" s="435"/>
      <c r="H8" s="435"/>
      <c r="I8" s="435"/>
      <c r="J8" s="435"/>
      <c r="K8" s="435"/>
      <c r="L8" s="435"/>
      <c r="M8" s="435"/>
      <c r="N8" s="435"/>
      <c r="O8" s="435"/>
      <c r="P8" s="435"/>
      <c r="Q8" s="435"/>
      <c r="R8" s="435"/>
      <c r="S8" s="435"/>
      <c r="T8" s="435"/>
      <c r="U8" s="435"/>
      <c r="V8" s="435"/>
      <c r="W8" s="441"/>
      <c r="X8" s="1"/>
      <c r="Y8" s="382"/>
      <c r="Z8" s="383"/>
      <c r="AA8" s="383"/>
      <c r="AB8" s="383"/>
      <c r="AC8" s="384"/>
      <c r="AD8" s="382"/>
      <c r="AE8" s="383"/>
      <c r="AF8" s="383"/>
      <c r="AG8" s="383"/>
      <c r="AH8" s="384"/>
    </row>
    <row r="9" spans="1:34" ht="14.1" customHeight="1">
      <c r="B9" s="391" t="s">
        <v>1</v>
      </c>
      <c r="C9" s="391"/>
      <c r="D9" s="391"/>
      <c r="E9" s="391"/>
      <c r="F9" s="444"/>
      <c r="G9" s="445"/>
      <c r="H9" s="445"/>
      <c r="I9" s="445"/>
      <c r="J9" s="445"/>
      <c r="K9" s="445"/>
      <c r="L9" s="445"/>
      <c r="M9" s="445"/>
      <c r="N9" s="445"/>
      <c r="O9" s="445"/>
      <c r="P9" s="445"/>
      <c r="Q9" s="445"/>
      <c r="R9" s="445"/>
      <c r="S9" s="445"/>
      <c r="T9" s="445"/>
      <c r="U9" s="397" t="s">
        <v>181</v>
      </c>
      <c r="V9" s="398"/>
      <c r="W9" s="399"/>
      <c r="X9" s="1"/>
      <c r="Y9" s="385"/>
      <c r="Z9" s="386"/>
      <c r="AA9" s="386"/>
      <c r="AB9" s="386"/>
      <c r="AC9" s="387"/>
      <c r="AD9" s="385"/>
      <c r="AE9" s="386"/>
      <c r="AF9" s="386"/>
      <c r="AG9" s="386"/>
      <c r="AH9" s="387"/>
    </row>
    <row r="10" spans="1:34" ht="14.1" customHeight="1">
      <c r="B10" s="391"/>
      <c r="C10" s="391"/>
      <c r="D10" s="391"/>
      <c r="E10" s="391"/>
      <c r="F10" s="446"/>
      <c r="G10" s="447"/>
      <c r="H10" s="447"/>
      <c r="I10" s="447"/>
      <c r="J10" s="447"/>
      <c r="K10" s="447"/>
      <c r="L10" s="447"/>
      <c r="M10" s="447"/>
      <c r="N10" s="447"/>
      <c r="O10" s="447"/>
      <c r="P10" s="447"/>
      <c r="Q10" s="447"/>
      <c r="R10" s="447"/>
      <c r="S10" s="447"/>
      <c r="T10" s="447"/>
      <c r="U10" s="400"/>
      <c r="V10" s="401"/>
      <c r="W10" s="402"/>
      <c r="X10" s="1"/>
      <c r="Y10" s="385"/>
      <c r="Z10" s="386"/>
      <c r="AA10" s="386"/>
      <c r="AB10" s="386"/>
      <c r="AC10" s="387"/>
      <c r="AD10" s="385"/>
      <c r="AE10" s="386"/>
      <c r="AF10" s="386"/>
      <c r="AG10" s="386"/>
      <c r="AH10" s="387"/>
    </row>
    <row r="11" spans="1:34" ht="14.1" customHeight="1">
      <c r="B11" s="391"/>
      <c r="C11" s="391"/>
      <c r="D11" s="391"/>
      <c r="E11" s="391"/>
      <c r="F11" s="448"/>
      <c r="G11" s="449"/>
      <c r="H11" s="449"/>
      <c r="I11" s="449"/>
      <c r="J11" s="449"/>
      <c r="K11" s="449"/>
      <c r="L11" s="449"/>
      <c r="M11" s="449"/>
      <c r="N11" s="449"/>
      <c r="O11" s="449"/>
      <c r="P11" s="449"/>
      <c r="Q11" s="449"/>
      <c r="R11" s="449"/>
      <c r="S11" s="449"/>
      <c r="T11" s="449"/>
      <c r="U11" s="403"/>
      <c r="V11" s="404"/>
      <c r="W11" s="405"/>
      <c r="X11" s="1"/>
      <c r="Y11" s="388"/>
      <c r="Z11" s="389"/>
      <c r="AA11" s="389"/>
      <c r="AB11" s="389"/>
      <c r="AC11" s="390"/>
      <c r="AD11" s="388"/>
      <c r="AE11" s="389"/>
      <c r="AF11" s="389"/>
      <c r="AG11" s="389"/>
      <c r="AH11" s="390"/>
    </row>
    <row r="12" spans="1:34" ht="14.1" customHeight="1">
      <c r="B12" s="372" t="s">
        <v>20</v>
      </c>
      <c r="C12" s="364" t="s">
        <v>122</v>
      </c>
      <c r="D12" s="365"/>
      <c r="E12" s="366"/>
      <c r="F12" s="427"/>
      <c r="G12" s="428"/>
      <c r="H12" s="428"/>
      <c r="I12" s="428"/>
      <c r="J12" s="428"/>
      <c r="K12" s="428"/>
      <c r="L12" s="428"/>
      <c r="M12" s="428"/>
      <c r="N12" s="428"/>
      <c r="O12" s="428"/>
      <c r="P12" s="428"/>
      <c r="Q12" s="443" t="s">
        <v>396</v>
      </c>
      <c r="R12" s="443"/>
      <c r="S12" s="429" t="s">
        <v>398</v>
      </c>
      <c r="T12" s="430"/>
      <c r="U12" s="430"/>
      <c r="V12" s="430"/>
      <c r="W12" s="431"/>
      <c r="X12" s="1"/>
      <c r="Y12"/>
      <c r="Z12" s="3"/>
      <c r="AA12" s="1"/>
      <c r="AB12" s="1"/>
      <c r="AC12" s="1"/>
      <c r="AD12" s="1"/>
      <c r="AE12" s="1"/>
      <c r="AF12" s="1"/>
      <c r="AG12" s="1"/>
      <c r="AH12" s="1"/>
    </row>
    <row r="13" spans="1:34" ht="14.1" customHeight="1">
      <c r="B13" s="372"/>
      <c r="C13" s="364" t="s">
        <v>2</v>
      </c>
      <c r="D13" s="365"/>
      <c r="E13" s="366"/>
      <c r="F13" s="427"/>
      <c r="G13" s="428"/>
      <c r="H13" s="428"/>
      <c r="I13" s="428"/>
      <c r="J13" s="428"/>
      <c r="K13" s="428"/>
      <c r="L13" s="428"/>
      <c r="M13" s="428"/>
      <c r="N13" s="428"/>
      <c r="O13" s="428"/>
      <c r="P13" s="428"/>
      <c r="Q13" s="443"/>
      <c r="R13" s="443"/>
      <c r="S13" s="432"/>
      <c r="T13" s="414"/>
      <c r="U13" s="414"/>
      <c r="V13" s="414"/>
      <c r="W13" s="433"/>
      <c r="X13" s="1"/>
      <c r="Y13" s="363" t="s">
        <v>216</v>
      </c>
      <c r="Z13" s="363"/>
      <c r="AA13" s="363"/>
      <c r="AB13" s="363"/>
      <c r="AC13" s="363"/>
      <c r="AD13" s="363"/>
      <c r="AE13" s="363"/>
      <c r="AF13" s="363"/>
      <c r="AG13" s="363"/>
      <c r="AH13" s="363"/>
    </row>
    <row r="14" spans="1:34" ht="14.1" customHeight="1">
      <c r="B14" s="372"/>
      <c r="C14" s="364" t="s">
        <v>7</v>
      </c>
      <c r="D14" s="365"/>
      <c r="E14" s="366"/>
      <c r="F14" s="434"/>
      <c r="G14" s="435"/>
      <c r="H14" s="435"/>
      <c r="I14" s="435"/>
      <c r="J14" s="435"/>
      <c r="K14" s="435"/>
      <c r="L14" s="435"/>
      <c r="M14" s="435"/>
      <c r="N14" s="435"/>
      <c r="O14" s="435"/>
      <c r="P14" s="435"/>
      <c r="Q14" s="367" t="s">
        <v>8</v>
      </c>
      <c r="R14" s="368"/>
      <c r="S14" s="367" t="str">
        <f>IF(OR(S12="",AB5=""),"",IFERROR(DATEDIF(S12,AB5,"Y")&amp;"歳",""))</f>
        <v/>
      </c>
      <c r="T14" s="369"/>
      <c r="U14" s="369"/>
      <c r="V14" s="369"/>
      <c r="W14" s="368"/>
      <c r="X14" s="1"/>
      <c r="Y14" s="66" t="s">
        <v>219</v>
      </c>
      <c r="Z14" s="370" t="s">
        <v>54</v>
      </c>
      <c r="AA14" s="370"/>
      <c r="AB14" s="370"/>
      <c r="AC14" s="370"/>
      <c r="AD14" s="370"/>
      <c r="AE14" s="370"/>
      <c r="AF14" s="370"/>
      <c r="AG14" s="370"/>
      <c r="AH14" s="371"/>
    </row>
    <row r="15" spans="1:34" ht="14.1" customHeight="1">
      <c r="B15" s="347" t="s">
        <v>22</v>
      </c>
      <c r="C15" s="347"/>
      <c r="D15" s="347"/>
      <c r="E15" s="347"/>
      <c r="F15" s="13" t="s">
        <v>5</v>
      </c>
      <c r="G15" s="440"/>
      <c r="H15" s="440"/>
      <c r="I15" s="440"/>
      <c r="J15" s="324" t="s">
        <v>205</v>
      </c>
      <c r="K15" s="325"/>
      <c r="L15" s="438"/>
      <c r="M15" s="438"/>
      <c r="N15" s="438"/>
      <c r="O15" s="438"/>
      <c r="P15" s="439"/>
      <c r="Q15" s="324" t="s">
        <v>206</v>
      </c>
      <c r="R15" s="325"/>
      <c r="S15" s="442"/>
      <c r="T15" s="438"/>
      <c r="U15" s="438"/>
      <c r="V15" s="438"/>
      <c r="W15" s="439"/>
      <c r="X15" s="1"/>
      <c r="Y15" s="11"/>
      <c r="Z15" s="358" t="s">
        <v>55</v>
      </c>
      <c r="AA15" s="358"/>
      <c r="AB15" s="358"/>
      <c r="AC15" s="358"/>
      <c r="AD15" s="358"/>
      <c r="AE15" s="358"/>
      <c r="AF15" s="358"/>
      <c r="AG15" s="358"/>
      <c r="AH15" s="359"/>
    </row>
    <row r="16" spans="1:34" ht="14.1" customHeight="1">
      <c r="B16" s="347"/>
      <c r="C16" s="347"/>
      <c r="D16" s="347"/>
      <c r="E16" s="347"/>
      <c r="F16" s="434"/>
      <c r="G16" s="435"/>
      <c r="H16" s="435"/>
      <c r="I16" s="435"/>
      <c r="J16" s="435"/>
      <c r="K16" s="435"/>
      <c r="L16" s="435"/>
      <c r="M16" s="435"/>
      <c r="N16" s="435"/>
      <c r="O16" s="435"/>
      <c r="P16" s="435"/>
      <c r="Q16" s="435"/>
      <c r="R16" s="435"/>
      <c r="S16" s="435"/>
      <c r="T16" s="435"/>
      <c r="U16" s="435"/>
      <c r="V16" s="435"/>
      <c r="W16" s="441"/>
      <c r="X16" s="1"/>
      <c r="Y16" s="59" t="s">
        <v>219</v>
      </c>
      <c r="Z16" s="241" t="s">
        <v>47</v>
      </c>
      <c r="AA16" s="241"/>
      <c r="AB16" s="241"/>
      <c r="AC16" s="241"/>
      <c r="AD16" s="241"/>
      <c r="AE16" s="241"/>
      <c r="AF16" s="241"/>
      <c r="AG16" s="241"/>
      <c r="AH16" s="302"/>
    </row>
    <row r="17" spans="2:34" ht="14.1" customHeight="1">
      <c r="B17" s="347"/>
      <c r="C17" s="347"/>
      <c r="D17" s="347"/>
      <c r="E17" s="347"/>
      <c r="F17" s="434"/>
      <c r="G17" s="435"/>
      <c r="H17" s="435"/>
      <c r="I17" s="435"/>
      <c r="J17" s="435"/>
      <c r="K17" s="435"/>
      <c r="L17" s="435"/>
      <c r="M17" s="435"/>
      <c r="N17" s="435"/>
      <c r="O17" s="435"/>
      <c r="P17" s="435"/>
      <c r="Q17" s="435"/>
      <c r="R17" s="435"/>
      <c r="S17" s="435"/>
      <c r="T17" s="435"/>
      <c r="U17" s="435"/>
      <c r="V17" s="435"/>
      <c r="W17" s="441"/>
      <c r="X17" s="1"/>
      <c r="Y17" s="67"/>
      <c r="Z17" s="327" t="s">
        <v>48</v>
      </c>
      <c r="AA17" s="327"/>
      <c r="AB17" s="327"/>
      <c r="AC17" s="327"/>
      <c r="AD17" s="327"/>
      <c r="AE17" s="327"/>
      <c r="AF17" s="327"/>
      <c r="AG17" s="327"/>
      <c r="AH17" s="328"/>
    </row>
    <row r="18" spans="2:34" ht="14.1" customHeight="1">
      <c r="B18" s="349" t="s">
        <v>286</v>
      </c>
      <c r="C18" s="350"/>
      <c r="D18" s="350"/>
      <c r="E18" s="351"/>
      <c r="F18" s="13" t="s">
        <v>5</v>
      </c>
      <c r="G18" s="440"/>
      <c r="H18" s="440"/>
      <c r="I18" s="440"/>
      <c r="J18" s="324" t="s">
        <v>205</v>
      </c>
      <c r="K18" s="325"/>
      <c r="L18" s="438"/>
      <c r="M18" s="438"/>
      <c r="N18" s="438"/>
      <c r="O18" s="438"/>
      <c r="P18" s="439"/>
      <c r="Q18" s="324" t="s">
        <v>206</v>
      </c>
      <c r="R18" s="325"/>
      <c r="S18" s="438"/>
      <c r="T18" s="438"/>
      <c r="U18" s="438"/>
      <c r="V18" s="438"/>
      <c r="W18" s="439"/>
      <c r="X18" s="1"/>
      <c r="Y18" s="60" t="s">
        <v>219</v>
      </c>
      <c r="Z18" s="175" t="s">
        <v>49</v>
      </c>
      <c r="AA18" s="175"/>
      <c r="AB18" s="175"/>
      <c r="AC18" s="175"/>
      <c r="AD18" s="175"/>
      <c r="AE18" s="175"/>
      <c r="AF18" s="175"/>
      <c r="AG18" s="175"/>
      <c r="AH18" s="176"/>
    </row>
    <row r="19" spans="2:34" ht="14.1" customHeight="1">
      <c r="B19" s="352"/>
      <c r="C19" s="353"/>
      <c r="D19" s="353"/>
      <c r="E19" s="354"/>
      <c r="F19" s="434"/>
      <c r="G19" s="435"/>
      <c r="H19" s="435"/>
      <c r="I19" s="435"/>
      <c r="J19" s="435"/>
      <c r="K19" s="435"/>
      <c r="L19" s="435"/>
      <c r="M19" s="435"/>
      <c r="N19" s="435"/>
      <c r="O19" s="435"/>
      <c r="P19" s="435"/>
      <c r="Q19" s="435"/>
      <c r="R19" s="435"/>
      <c r="S19" s="435"/>
      <c r="T19" s="435"/>
      <c r="U19" s="435"/>
      <c r="V19" s="435"/>
      <c r="W19" s="441"/>
      <c r="X19" s="1"/>
      <c r="Y19" s="69" t="s">
        <v>219</v>
      </c>
      <c r="Z19" s="175" t="s">
        <v>211</v>
      </c>
      <c r="AA19" s="175"/>
      <c r="AB19" s="175"/>
      <c r="AC19" s="175"/>
      <c r="AD19" s="175"/>
      <c r="AE19" s="175"/>
      <c r="AF19" s="175"/>
      <c r="AG19" s="175"/>
      <c r="AH19" s="176"/>
    </row>
    <row r="20" spans="2:34" ht="14.1" customHeight="1">
      <c r="B20" s="355"/>
      <c r="C20" s="356"/>
      <c r="D20" s="356"/>
      <c r="E20" s="357"/>
      <c r="F20" s="434"/>
      <c r="G20" s="435"/>
      <c r="H20" s="435"/>
      <c r="I20" s="435"/>
      <c r="J20" s="435"/>
      <c r="K20" s="435"/>
      <c r="L20" s="435"/>
      <c r="M20" s="435"/>
      <c r="N20" s="435"/>
      <c r="O20" s="435"/>
      <c r="P20" s="435"/>
      <c r="Q20" s="435"/>
      <c r="R20" s="435"/>
      <c r="S20" s="435"/>
      <c r="T20" s="435"/>
      <c r="U20" s="435"/>
      <c r="V20" s="435"/>
      <c r="W20" s="441"/>
      <c r="X20" s="1"/>
      <c r="Y20" s="69" t="s">
        <v>219</v>
      </c>
      <c r="Z20" s="175" t="s">
        <v>386</v>
      </c>
      <c r="AA20" s="175"/>
      <c r="AB20" s="175"/>
      <c r="AC20" s="175"/>
      <c r="AD20" s="175"/>
      <c r="AE20" s="175"/>
      <c r="AF20" s="175"/>
      <c r="AG20" s="175"/>
      <c r="AH20" s="176"/>
    </row>
    <row r="21" spans="2:34" ht="14.1" customHeight="1">
      <c r="B21" s="312" t="s">
        <v>4</v>
      </c>
      <c r="C21" s="313"/>
      <c r="D21" s="313"/>
      <c r="E21" s="314"/>
      <c r="F21" s="309" t="s">
        <v>6</v>
      </c>
      <c r="G21" s="310"/>
      <c r="H21" s="311"/>
      <c r="I21" s="434"/>
      <c r="J21" s="435"/>
      <c r="K21" s="435"/>
      <c r="L21" s="435"/>
      <c r="M21" s="435"/>
      <c r="N21" s="435"/>
      <c r="O21" s="435"/>
      <c r="P21" s="324" t="s">
        <v>205</v>
      </c>
      <c r="Q21" s="325"/>
      <c r="R21" s="326"/>
      <c r="S21" s="438"/>
      <c r="T21" s="438"/>
      <c r="U21" s="438"/>
      <c r="V21" s="438"/>
      <c r="W21" s="439"/>
      <c r="X21" s="1"/>
      <c r="Y21" s="69" t="s">
        <v>219</v>
      </c>
      <c r="Z21" s="175" t="s">
        <v>50</v>
      </c>
      <c r="AA21" s="175"/>
      <c r="AB21" s="175"/>
      <c r="AC21" s="175"/>
      <c r="AD21" s="175"/>
      <c r="AE21" s="175"/>
      <c r="AF21" s="175"/>
      <c r="AG21" s="175"/>
      <c r="AH21" s="176"/>
    </row>
    <row r="22" spans="2:34" ht="14.1" customHeight="1">
      <c r="B22" s="315"/>
      <c r="C22" s="316"/>
      <c r="D22" s="316"/>
      <c r="E22" s="317"/>
      <c r="F22" s="309" t="s">
        <v>132</v>
      </c>
      <c r="G22" s="310"/>
      <c r="H22" s="311"/>
      <c r="I22" s="489"/>
      <c r="J22" s="490"/>
      <c r="K22" s="490"/>
      <c r="L22" s="490"/>
      <c r="M22" s="490"/>
      <c r="N22" s="490"/>
      <c r="O22" s="491"/>
      <c r="P22" s="324" t="s">
        <v>7</v>
      </c>
      <c r="Q22" s="325"/>
      <c r="R22" s="326"/>
      <c r="S22" s="434"/>
      <c r="T22" s="435"/>
      <c r="U22" s="435"/>
      <c r="V22" s="435"/>
      <c r="W22" s="441"/>
      <c r="X22" s="1"/>
      <c r="Y22" s="69" t="s">
        <v>219</v>
      </c>
      <c r="Z22" s="175" t="s">
        <v>220</v>
      </c>
      <c r="AA22" s="175"/>
      <c r="AB22" s="175"/>
      <c r="AC22" s="175"/>
      <c r="AD22" s="175"/>
      <c r="AE22" s="175"/>
      <c r="AF22" s="175"/>
      <c r="AG22" s="175"/>
      <c r="AH22" s="176"/>
    </row>
    <row r="23" spans="2:34" ht="14.1" customHeight="1">
      <c r="B23" s="318"/>
      <c r="C23" s="319"/>
      <c r="D23" s="319"/>
      <c r="E23" s="320"/>
      <c r="F23" s="309" t="s">
        <v>126</v>
      </c>
      <c r="G23" s="310"/>
      <c r="H23" s="311"/>
      <c r="I23" s="486"/>
      <c r="J23" s="487"/>
      <c r="K23" s="487"/>
      <c r="L23" s="487"/>
      <c r="M23" s="487"/>
      <c r="N23" s="487"/>
      <c r="O23" s="487"/>
      <c r="P23" s="487"/>
      <c r="Q23" s="487"/>
      <c r="R23" s="487"/>
      <c r="S23" s="487"/>
      <c r="T23" s="487"/>
      <c r="U23" s="487"/>
      <c r="V23" s="487"/>
      <c r="W23" s="488"/>
      <c r="X23" s="1"/>
      <c r="Y23" s="69" t="s">
        <v>219</v>
      </c>
      <c r="Z23" s="175" t="s">
        <v>46</v>
      </c>
      <c r="AA23" s="175"/>
      <c r="AB23" s="175"/>
      <c r="AC23" s="175"/>
      <c r="AD23" s="175"/>
      <c r="AE23" s="175"/>
      <c r="AF23" s="175"/>
      <c r="AG23" s="175"/>
      <c r="AH23" s="176"/>
    </row>
    <row r="24" spans="2:34" ht="14.1" customHeight="1">
      <c r="B24" s="1" t="s">
        <v>10</v>
      </c>
      <c r="C24" s="1"/>
      <c r="D24" s="1"/>
      <c r="E24" s="1"/>
      <c r="F24" s="1"/>
      <c r="G24" s="1"/>
      <c r="H24" s="9"/>
      <c r="I24" s="10"/>
      <c r="J24" s="10"/>
      <c r="K24" s="10"/>
      <c r="L24" s="10"/>
      <c r="M24" s="10"/>
      <c r="N24" s="10"/>
      <c r="O24" s="10"/>
      <c r="P24" s="10"/>
      <c r="Q24" s="10"/>
      <c r="R24" s="10"/>
      <c r="S24" s="10"/>
      <c r="T24" s="10"/>
      <c r="U24" s="10"/>
      <c r="V24" s="10"/>
      <c r="W24" s="10"/>
      <c r="X24" s="1"/>
      <c r="Y24" s="69" t="s">
        <v>219</v>
      </c>
      <c r="Z24" s="175" t="s">
        <v>51</v>
      </c>
      <c r="AA24" s="175"/>
      <c r="AB24" s="175"/>
      <c r="AC24" s="175"/>
      <c r="AD24" s="175"/>
      <c r="AE24" s="175"/>
      <c r="AF24" s="175"/>
      <c r="AG24" s="175"/>
      <c r="AH24" s="176"/>
    </row>
    <row r="25" spans="2:34" ht="14.1" customHeight="1">
      <c r="B25" s="172" t="s">
        <v>285</v>
      </c>
      <c r="C25" s="172"/>
      <c r="D25" s="172"/>
      <c r="E25" s="172"/>
      <c r="F25" s="280" t="s">
        <v>11</v>
      </c>
      <c r="G25" s="281"/>
      <c r="H25" s="281"/>
      <c r="I25" s="436" t="s">
        <v>131</v>
      </c>
      <c r="J25" s="436"/>
      <c r="K25" s="436"/>
      <c r="L25" s="436"/>
      <c r="M25" s="436"/>
      <c r="N25" s="437"/>
      <c r="O25" s="280" t="s">
        <v>12</v>
      </c>
      <c r="P25" s="281"/>
      <c r="Q25" s="281"/>
      <c r="R25" s="436" t="s">
        <v>131</v>
      </c>
      <c r="S25" s="436"/>
      <c r="T25" s="436"/>
      <c r="U25" s="436"/>
      <c r="V25" s="436"/>
      <c r="W25" s="437"/>
      <c r="X25" s="1"/>
      <c r="Y25" s="66" t="s">
        <v>219</v>
      </c>
      <c r="Z25" s="241" t="s">
        <v>212</v>
      </c>
      <c r="AA25" s="241"/>
      <c r="AB25" s="241"/>
      <c r="AC25" s="241"/>
      <c r="AD25" s="241"/>
      <c r="AE25" s="241"/>
      <c r="AF25" s="241"/>
      <c r="AG25" s="241"/>
      <c r="AH25" s="302"/>
    </row>
    <row r="26" spans="2:34" ht="14.1" customHeight="1">
      <c r="B26" s="332" t="s">
        <v>284</v>
      </c>
      <c r="C26" s="332"/>
      <c r="D26" s="332"/>
      <c r="E26" s="332"/>
      <c r="F26" s="332"/>
      <c r="G26" s="332"/>
      <c r="H26" s="332"/>
      <c r="I26" s="333" t="s">
        <v>13</v>
      </c>
      <c r="J26" s="333"/>
      <c r="K26" s="333"/>
      <c r="L26" s="334" t="s">
        <v>18</v>
      </c>
      <c r="M26" s="335"/>
      <c r="N26" s="335"/>
      <c r="O26" s="335"/>
      <c r="P26" s="335"/>
      <c r="Q26" s="335"/>
      <c r="R26" s="335"/>
      <c r="S26" s="335"/>
      <c r="T26" s="336"/>
      <c r="U26" s="333" t="s">
        <v>17</v>
      </c>
      <c r="V26" s="333"/>
      <c r="W26" s="333"/>
      <c r="X26" s="1"/>
      <c r="Y26" s="66" t="s">
        <v>219</v>
      </c>
      <c r="Z26" s="303" t="s">
        <v>52</v>
      </c>
      <c r="AA26" s="303"/>
      <c r="AB26" s="303"/>
      <c r="AC26" s="303"/>
      <c r="AD26" s="303"/>
      <c r="AE26" s="303"/>
      <c r="AF26" s="303"/>
      <c r="AG26" s="303"/>
      <c r="AH26" s="304"/>
    </row>
    <row r="27" spans="2:34" ht="14.1" customHeight="1">
      <c r="B27" s="478"/>
      <c r="C27" s="479"/>
      <c r="D27" s="479"/>
      <c r="E27" s="479"/>
      <c r="F27" s="479"/>
      <c r="G27" s="482" t="s">
        <v>207</v>
      </c>
      <c r="H27" s="483"/>
      <c r="I27" s="333"/>
      <c r="J27" s="333"/>
      <c r="K27" s="333"/>
      <c r="L27" s="333" t="s">
        <v>14</v>
      </c>
      <c r="M27" s="333"/>
      <c r="N27" s="333"/>
      <c r="O27" s="333" t="s">
        <v>15</v>
      </c>
      <c r="P27" s="333"/>
      <c r="Q27" s="333"/>
      <c r="R27" s="333" t="s">
        <v>16</v>
      </c>
      <c r="S27" s="333"/>
      <c r="T27" s="333"/>
      <c r="U27" s="333"/>
      <c r="V27" s="333"/>
      <c r="W27" s="333"/>
      <c r="X27" s="1"/>
      <c r="Y27" s="11"/>
      <c r="Z27" s="327" t="s">
        <v>53</v>
      </c>
      <c r="AA27" s="327"/>
      <c r="AB27" s="327"/>
      <c r="AC27" s="327"/>
      <c r="AD27" s="327"/>
      <c r="AE27" s="327"/>
      <c r="AF27" s="327"/>
      <c r="AG27" s="327"/>
      <c r="AH27" s="328"/>
    </row>
    <row r="28" spans="2:34" ht="14.1" customHeight="1">
      <c r="B28" s="480"/>
      <c r="C28" s="481"/>
      <c r="D28" s="481"/>
      <c r="E28" s="481"/>
      <c r="F28" s="481"/>
      <c r="G28" s="484"/>
      <c r="H28" s="485"/>
      <c r="I28" s="424"/>
      <c r="J28" s="425"/>
      <c r="K28" s="61" t="s">
        <v>214</v>
      </c>
      <c r="L28" s="424"/>
      <c r="M28" s="425"/>
      <c r="N28" s="61" t="s">
        <v>214</v>
      </c>
      <c r="O28" s="424"/>
      <c r="P28" s="425"/>
      <c r="Q28" s="61" t="s">
        <v>214</v>
      </c>
      <c r="R28" s="307">
        <f>IFERROR(+L28+O28, "")</f>
        <v>0</v>
      </c>
      <c r="S28" s="307"/>
      <c r="T28" s="307"/>
      <c r="U28" s="308">
        <f>IFERROR('S1_設備貸与（割賦販売・リース）申込書_1ページ'!I28+'S1_設備貸与（割賦販売・リース）申込書_1ページ'!R28, "")</f>
        <v>0</v>
      </c>
      <c r="V28" s="308"/>
      <c r="W28" s="308"/>
      <c r="X28" s="1"/>
      <c r="Y28" s="1"/>
      <c r="Z28" s="1"/>
      <c r="AA28" s="1"/>
      <c r="AB28" s="1"/>
      <c r="AC28" s="1"/>
      <c r="AD28" s="1"/>
      <c r="AE28" s="1"/>
      <c r="AF28" s="1"/>
      <c r="AG28" s="1"/>
      <c r="AH28" s="1"/>
    </row>
    <row r="29" spans="2:34" ht="14.1" customHeight="1">
      <c r="B29" s="299" t="s">
        <v>21</v>
      </c>
      <c r="C29" s="300"/>
      <c r="D29" s="300"/>
      <c r="E29" s="300"/>
      <c r="F29" s="300"/>
      <c r="G29" s="300" t="s">
        <v>27</v>
      </c>
      <c r="H29" s="300"/>
      <c r="I29" s="300"/>
      <c r="J29" s="300"/>
      <c r="K29" s="300"/>
      <c r="L29" s="300"/>
      <c r="M29" s="300"/>
      <c r="N29" s="300"/>
      <c r="O29" s="300"/>
      <c r="P29" s="300"/>
      <c r="Q29" s="300"/>
      <c r="R29" s="299" t="s">
        <v>25</v>
      </c>
      <c r="S29" s="300"/>
      <c r="T29" s="300"/>
      <c r="U29" s="300"/>
      <c r="V29" s="301"/>
      <c r="W29" s="300" t="s">
        <v>26</v>
      </c>
      <c r="X29" s="300"/>
      <c r="Y29" s="300"/>
      <c r="Z29" s="300"/>
      <c r="AA29" s="300"/>
      <c r="AB29" s="300"/>
      <c r="AC29" s="300"/>
      <c r="AD29" s="300"/>
      <c r="AE29" s="300"/>
      <c r="AF29" s="300"/>
      <c r="AG29" s="300"/>
      <c r="AH29" s="301"/>
    </row>
    <row r="30" spans="2:34" ht="14.1" customHeight="1">
      <c r="B30" s="426"/>
      <c r="C30" s="416"/>
      <c r="D30" s="62" t="s">
        <v>23</v>
      </c>
      <c r="E30" s="35"/>
      <c r="F30" s="63" t="s">
        <v>24</v>
      </c>
      <c r="G30" s="421"/>
      <c r="H30" s="422"/>
      <c r="I30" s="422"/>
      <c r="J30" s="422"/>
      <c r="K30" s="422"/>
      <c r="L30" s="422"/>
      <c r="M30" s="422"/>
      <c r="N30" s="422"/>
      <c r="O30" s="422"/>
      <c r="P30" s="422"/>
      <c r="Q30" s="422"/>
      <c r="R30" s="415"/>
      <c r="S30" s="416"/>
      <c r="T30" s="62" t="s">
        <v>23</v>
      </c>
      <c r="U30" s="35"/>
      <c r="V30" s="63" t="s">
        <v>24</v>
      </c>
      <c r="W30" s="421"/>
      <c r="X30" s="422"/>
      <c r="Y30" s="422"/>
      <c r="Z30" s="422"/>
      <c r="AA30" s="422"/>
      <c r="AB30" s="422"/>
      <c r="AC30" s="422"/>
      <c r="AD30" s="422"/>
      <c r="AE30" s="422"/>
      <c r="AF30" s="422"/>
      <c r="AG30" s="422"/>
      <c r="AH30" s="423"/>
    </row>
    <row r="31" spans="2:34" ht="14.1" customHeight="1">
      <c r="B31" s="415"/>
      <c r="C31" s="416"/>
      <c r="D31" s="62" t="s">
        <v>23</v>
      </c>
      <c r="E31" s="35"/>
      <c r="F31" s="63" t="s">
        <v>24</v>
      </c>
      <c r="G31" s="421"/>
      <c r="H31" s="422"/>
      <c r="I31" s="422"/>
      <c r="J31" s="422"/>
      <c r="K31" s="422"/>
      <c r="L31" s="422"/>
      <c r="M31" s="422"/>
      <c r="N31" s="422"/>
      <c r="O31" s="422"/>
      <c r="P31" s="422"/>
      <c r="Q31" s="422"/>
      <c r="R31" s="415"/>
      <c r="S31" s="416"/>
      <c r="T31" s="62" t="s">
        <v>23</v>
      </c>
      <c r="U31" s="36"/>
      <c r="V31" s="63" t="s">
        <v>24</v>
      </c>
      <c r="W31" s="421"/>
      <c r="X31" s="422"/>
      <c r="Y31" s="422"/>
      <c r="Z31" s="422"/>
      <c r="AA31" s="422"/>
      <c r="AB31" s="422"/>
      <c r="AC31" s="422"/>
      <c r="AD31" s="422"/>
      <c r="AE31" s="422"/>
      <c r="AF31" s="422"/>
      <c r="AG31" s="422"/>
      <c r="AH31" s="423"/>
    </row>
    <row r="32" spans="2:34" ht="14.1" customHeight="1">
      <c r="B32" s="415"/>
      <c r="C32" s="416"/>
      <c r="D32" s="62" t="s">
        <v>23</v>
      </c>
      <c r="E32" s="35"/>
      <c r="F32" s="63" t="s">
        <v>24</v>
      </c>
      <c r="G32" s="421"/>
      <c r="H32" s="422"/>
      <c r="I32" s="422"/>
      <c r="J32" s="422"/>
      <c r="K32" s="422"/>
      <c r="L32" s="422"/>
      <c r="M32" s="422"/>
      <c r="N32" s="422"/>
      <c r="O32" s="422"/>
      <c r="P32" s="422"/>
      <c r="Q32" s="422"/>
      <c r="R32" s="415"/>
      <c r="S32" s="416"/>
      <c r="T32" s="62" t="s">
        <v>23</v>
      </c>
      <c r="U32" s="35"/>
      <c r="V32" s="63" t="s">
        <v>24</v>
      </c>
      <c r="W32" s="421"/>
      <c r="X32" s="422"/>
      <c r="Y32" s="422"/>
      <c r="Z32" s="422"/>
      <c r="AA32" s="422"/>
      <c r="AB32" s="422"/>
      <c r="AC32" s="422"/>
      <c r="AD32" s="422"/>
      <c r="AE32" s="422"/>
      <c r="AF32" s="422"/>
      <c r="AG32" s="422"/>
      <c r="AH32" s="423"/>
    </row>
    <row r="33" spans="2:34" ht="14.1" customHeight="1">
      <c r="B33" s="415"/>
      <c r="C33" s="416"/>
      <c r="D33" s="62" t="s">
        <v>23</v>
      </c>
      <c r="E33" s="35"/>
      <c r="F33" s="63" t="s">
        <v>24</v>
      </c>
      <c r="G33" s="421"/>
      <c r="H33" s="422"/>
      <c r="I33" s="422"/>
      <c r="J33" s="422"/>
      <c r="K33" s="422"/>
      <c r="L33" s="422"/>
      <c r="M33" s="422"/>
      <c r="N33" s="422"/>
      <c r="O33" s="422"/>
      <c r="P33" s="422"/>
      <c r="Q33" s="422"/>
      <c r="R33" s="415"/>
      <c r="S33" s="416"/>
      <c r="T33" s="62" t="s">
        <v>23</v>
      </c>
      <c r="U33" s="35"/>
      <c r="V33" s="63" t="s">
        <v>24</v>
      </c>
      <c r="W33" s="421"/>
      <c r="X33" s="422"/>
      <c r="Y33" s="422"/>
      <c r="Z33" s="422"/>
      <c r="AA33" s="422"/>
      <c r="AB33" s="422"/>
      <c r="AC33" s="422"/>
      <c r="AD33" s="422"/>
      <c r="AE33" s="422"/>
      <c r="AF33" s="422"/>
      <c r="AG33" s="422"/>
      <c r="AH33" s="423"/>
    </row>
    <row r="34" spans="2:34" ht="14.1" customHeight="1">
      <c r="B34" s="415"/>
      <c r="C34" s="416"/>
      <c r="D34" s="62" t="s">
        <v>23</v>
      </c>
      <c r="E34" s="35"/>
      <c r="F34" s="63" t="s">
        <v>24</v>
      </c>
      <c r="G34" s="421"/>
      <c r="H34" s="422"/>
      <c r="I34" s="422"/>
      <c r="J34" s="422"/>
      <c r="K34" s="422"/>
      <c r="L34" s="422"/>
      <c r="M34" s="422"/>
      <c r="N34" s="422"/>
      <c r="O34" s="422"/>
      <c r="P34" s="422"/>
      <c r="Q34" s="422"/>
      <c r="R34" s="415"/>
      <c r="S34" s="416"/>
      <c r="T34" s="62" t="s">
        <v>23</v>
      </c>
      <c r="U34" s="35"/>
      <c r="V34" s="63" t="s">
        <v>24</v>
      </c>
      <c r="W34" s="421"/>
      <c r="X34" s="422"/>
      <c r="Y34" s="422"/>
      <c r="Z34" s="422"/>
      <c r="AA34" s="422"/>
      <c r="AB34" s="422"/>
      <c r="AC34" s="422"/>
      <c r="AD34" s="422"/>
      <c r="AE34" s="422"/>
      <c r="AF34" s="422"/>
      <c r="AG34" s="422"/>
      <c r="AH34" s="423"/>
    </row>
    <row r="35" spans="2:34" ht="14.1" customHeight="1">
      <c r="B35" s="1" t="s">
        <v>33</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6"/>
    </row>
    <row r="36" spans="2:34" ht="14.1" customHeight="1">
      <c r="B36" s="202" t="s">
        <v>28</v>
      </c>
      <c r="C36" s="203"/>
      <c r="D36" s="203"/>
      <c r="E36" s="203"/>
      <c r="F36" s="203"/>
      <c r="G36" s="203"/>
      <c r="H36" s="203"/>
      <c r="I36" s="203"/>
      <c r="J36" s="203"/>
      <c r="K36" s="203"/>
      <c r="L36" s="203"/>
      <c r="M36" s="204"/>
      <c r="N36" s="296" t="s">
        <v>29</v>
      </c>
      <c r="O36" s="296"/>
      <c r="P36" s="296"/>
      <c r="Q36" s="296"/>
      <c r="R36" s="296"/>
      <c r="S36" s="296"/>
      <c r="T36" s="296"/>
      <c r="U36" s="296"/>
      <c r="V36" s="296"/>
      <c r="W36" s="296"/>
      <c r="X36" s="250" t="s">
        <v>31</v>
      </c>
      <c r="Y36" s="251"/>
      <c r="Z36" s="251"/>
      <c r="AA36" s="251"/>
      <c r="AB36" s="251"/>
      <c r="AC36" s="251"/>
      <c r="AD36" s="251"/>
      <c r="AE36" s="251"/>
      <c r="AF36" s="251"/>
      <c r="AG36" s="251"/>
      <c r="AH36" s="258"/>
    </row>
    <row r="37" spans="2:34" ht="14.1" customHeight="1">
      <c r="B37" s="202" t="s">
        <v>121</v>
      </c>
      <c r="C37" s="203"/>
      <c r="D37" s="203"/>
      <c r="E37" s="203"/>
      <c r="F37" s="203"/>
      <c r="G37" s="203"/>
      <c r="H37" s="203"/>
      <c r="I37" s="203"/>
      <c r="J37" s="203"/>
      <c r="K37" s="203"/>
      <c r="L37" s="203"/>
      <c r="M37" s="204"/>
      <c r="N37" s="296" t="s">
        <v>178</v>
      </c>
      <c r="O37" s="296"/>
      <c r="P37" s="296"/>
      <c r="Q37" s="296"/>
      <c r="R37" s="296" t="s">
        <v>30</v>
      </c>
      <c r="S37" s="296"/>
      <c r="T37" s="296" t="s">
        <v>179</v>
      </c>
      <c r="U37" s="296"/>
      <c r="V37" s="296"/>
      <c r="W37" s="296"/>
      <c r="X37" s="252"/>
      <c r="Y37" s="253"/>
      <c r="Z37" s="253"/>
      <c r="AA37" s="253"/>
      <c r="AB37" s="253"/>
      <c r="AC37" s="253"/>
      <c r="AD37" s="253"/>
      <c r="AE37" s="253"/>
      <c r="AF37" s="253"/>
      <c r="AG37" s="253"/>
      <c r="AH37" s="259"/>
    </row>
    <row r="38" spans="2:34" ht="14.1" customHeight="1">
      <c r="B38" s="284">
        <v>1</v>
      </c>
      <c r="C38" s="457"/>
      <c r="D38" s="458"/>
      <c r="E38" s="458"/>
      <c r="F38" s="458"/>
      <c r="G38" s="458"/>
      <c r="H38" s="458"/>
      <c r="I38" s="458"/>
      <c r="J38" s="458"/>
      <c r="K38" s="458"/>
      <c r="L38" s="458"/>
      <c r="M38" s="458"/>
      <c r="N38" s="417"/>
      <c r="O38" s="418"/>
      <c r="P38" s="418"/>
      <c r="Q38" s="272" t="s">
        <v>207</v>
      </c>
      <c r="R38" s="463"/>
      <c r="S38" s="463"/>
      <c r="T38" s="268" t="str">
        <f>IFERROR(IF(N38*R38=0,"",N38*R38),"")</f>
        <v/>
      </c>
      <c r="U38" s="269"/>
      <c r="V38" s="269"/>
      <c r="W38" s="272" t="s">
        <v>207</v>
      </c>
      <c r="X38" s="451"/>
      <c r="Y38" s="452"/>
      <c r="Z38" s="452"/>
      <c r="AA38" s="452"/>
      <c r="AB38" s="452"/>
      <c r="AC38" s="452"/>
      <c r="AD38" s="452"/>
      <c r="AE38" s="452"/>
      <c r="AF38" s="452"/>
      <c r="AG38" s="452"/>
      <c r="AH38" s="453"/>
    </row>
    <row r="39" spans="2:34" ht="14.1" customHeight="1">
      <c r="B39" s="294"/>
      <c r="C39" s="457"/>
      <c r="D39" s="458"/>
      <c r="E39" s="458"/>
      <c r="F39" s="458"/>
      <c r="G39" s="458"/>
      <c r="H39" s="458"/>
      <c r="I39" s="458"/>
      <c r="J39" s="458"/>
      <c r="K39" s="458"/>
      <c r="L39" s="458"/>
      <c r="M39" s="458"/>
      <c r="N39" s="419"/>
      <c r="O39" s="420"/>
      <c r="P39" s="420"/>
      <c r="Q39" s="273"/>
      <c r="R39" s="463"/>
      <c r="S39" s="463"/>
      <c r="T39" s="270"/>
      <c r="U39" s="271"/>
      <c r="V39" s="271"/>
      <c r="W39" s="273"/>
      <c r="X39" s="454"/>
      <c r="Y39" s="455"/>
      <c r="Z39" s="455"/>
      <c r="AA39" s="455"/>
      <c r="AB39" s="455"/>
      <c r="AC39" s="455"/>
      <c r="AD39" s="455"/>
      <c r="AE39" s="455"/>
      <c r="AF39" s="455"/>
      <c r="AG39" s="455"/>
      <c r="AH39" s="456"/>
    </row>
    <row r="40" spans="2:34" ht="14.1" customHeight="1">
      <c r="B40" s="284">
        <v>2</v>
      </c>
      <c r="C40" s="457"/>
      <c r="D40" s="458"/>
      <c r="E40" s="458"/>
      <c r="F40" s="458"/>
      <c r="G40" s="458"/>
      <c r="H40" s="458"/>
      <c r="I40" s="458"/>
      <c r="J40" s="458"/>
      <c r="K40" s="458"/>
      <c r="L40" s="458"/>
      <c r="M40" s="458"/>
      <c r="N40" s="417"/>
      <c r="O40" s="418"/>
      <c r="P40" s="418"/>
      <c r="Q40" s="272" t="s">
        <v>207</v>
      </c>
      <c r="R40" s="459"/>
      <c r="S40" s="460"/>
      <c r="T40" s="268" t="str">
        <f>IFERROR(IF(N40*R40=0,"",N40*R40),"")</f>
        <v/>
      </c>
      <c r="U40" s="269"/>
      <c r="V40" s="269"/>
      <c r="W40" s="272" t="s">
        <v>207</v>
      </c>
      <c r="X40" s="451"/>
      <c r="Y40" s="452"/>
      <c r="Z40" s="452"/>
      <c r="AA40" s="452"/>
      <c r="AB40" s="452"/>
      <c r="AC40" s="452"/>
      <c r="AD40" s="452"/>
      <c r="AE40" s="452"/>
      <c r="AF40" s="452"/>
      <c r="AG40" s="452"/>
      <c r="AH40" s="453"/>
    </row>
    <row r="41" spans="2:34" ht="14.1" customHeight="1">
      <c r="B41" s="294"/>
      <c r="C41" s="457"/>
      <c r="D41" s="458"/>
      <c r="E41" s="458"/>
      <c r="F41" s="458"/>
      <c r="G41" s="458"/>
      <c r="H41" s="458"/>
      <c r="I41" s="458"/>
      <c r="J41" s="458"/>
      <c r="K41" s="458"/>
      <c r="L41" s="458"/>
      <c r="M41" s="458"/>
      <c r="N41" s="419"/>
      <c r="O41" s="420"/>
      <c r="P41" s="420"/>
      <c r="Q41" s="273"/>
      <c r="R41" s="461"/>
      <c r="S41" s="462"/>
      <c r="T41" s="270"/>
      <c r="U41" s="271"/>
      <c r="V41" s="271"/>
      <c r="W41" s="273"/>
      <c r="X41" s="454"/>
      <c r="Y41" s="455"/>
      <c r="Z41" s="455"/>
      <c r="AA41" s="455"/>
      <c r="AB41" s="455"/>
      <c r="AC41" s="455"/>
      <c r="AD41" s="455"/>
      <c r="AE41" s="455"/>
      <c r="AF41" s="455"/>
      <c r="AG41" s="455"/>
      <c r="AH41" s="456"/>
    </row>
    <row r="42" spans="2:34" ht="14.1" customHeight="1">
      <c r="B42" s="284">
        <v>3</v>
      </c>
      <c r="C42" s="457"/>
      <c r="D42" s="458"/>
      <c r="E42" s="458"/>
      <c r="F42" s="458"/>
      <c r="G42" s="458"/>
      <c r="H42" s="458"/>
      <c r="I42" s="458"/>
      <c r="J42" s="458"/>
      <c r="K42" s="458"/>
      <c r="L42" s="458"/>
      <c r="M42" s="458"/>
      <c r="N42" s="417"/>
      <c r="O42" s="418"/>
      <c r="P42" s="418"/>
      <c r="Q42" s="272" t="s">
        <v>207</v>
      </c>
      <c r="R42" s="459"/>
      <c r="S42" s="460"/>
      <c r="T42" s="268" t="str">
        <f>IFERROR(IF(N42*R42=0,"",N42*R42),"")</f>
        <v/>
      </c>
      <c r="U42" s="269"/>
      <c r="V42" s="269"/>
      <c r="W42" s="272" t="s">
        <v>207</v>
      </c>
      <c r="X42" s="451"/>
      <c r="Y42" s="452"/>
      <c r="Z42" s="452"/>
      <c r="AA42" s="452"/>
      <c r="AB42" s="452"/>
      <c r="AC42" s="452"/>
      <c r="AD42" s="452"/>
      <c r="AE42" s="452"/>
      <c r="AF42" s="452"/>
      <c r="AG42" s="452"/>
      <c r="AH42" s="453"/>
    </row>
    <row r="43" spans="2:34" ht="14.1" customHeight="1">
      <c r="B43" s="294"/>
      <c r="C43" s="457"/>
      <c r="D43" s="458"/>
      <c r="E43" s="458"/>
      <c r="F43" s="458"/>
      <c r="G43" s="458"/>
      <c r="H43" s="458"/>
      <c r="I43" s="458"/>
      <c r="J43" s="458"/>
      <c r="K43" s="458"/>
      <c r="L43" s="458"/>
      <c r="M43" s="458"/>
      <c r="N43" s="419"/>
      <c r="O43" s="420"/>
      <c r="P43" s="420"/>
      <c r="Q43" s="273"/>
      <c r="R43" s="461"/>
      <c r="S43" s="462"/>
      <c r="T43" s="270"/>
      <c r="U43" s="271"/>
      <c r="V43" s="271"/>
      <c r="W43" s="273"/>
      <c r="X43" s="454"/>
      <c r="Y43" s="455"/>
      <c r="Z43" s="455"/>
      <c r="AA43" s="455"/>
      <c r="AB43" s="455"/>
      <c r="AC43" s="455"/>
      <c r="AD43" s="455"/>
      <c r="AE43" s="455"/>
      <c r="AF43" s="455"/>
      <c r="AG43" s="455"/>
      <c r="AH43" s="456"/>
    </row>
    <row r="44" spans="2:34" ht="14.1" customHeight="1">
      <c r="B44" s="284">
        <v>4</v>
      </c>
      <c r="C44" s="457"/>
      <c r="D44" s="458"/>
      <c r="E44" s="458"/>
      <c r="F44" s="458"/>
      <c r="G44" s="458"/>
      <c r="H44" s="458"/>
      <c r="I44" s="458"/>
      <c r="J44" s="458"/>
      <c r="K44" s="458"/>
      <c r="L44" s="458"/>
      <c r="M44" s="458"/>
      <c r="N44" s="417"/>
      <c r="O44" s="418"/>
      <c r="P44" s="418"/>
      <c r="Q44" s="272" t="s">
        <v>207</v>
      </c>
      <c r="R44" s="459"/>
      <c r="S44" s="460"/>
      <c r="T44" s="268" t="str">
        <f>IFERROR(IF(N44*R44=0,"",N44*R44),"")</f>
        <v/>
      </c>
      <c r="U44" s="269"/>
      <c r="V44" s="269"/>
      <c r="W44" s="272" t="s">
        <v>207</v>
      </c>
      <c r="X44" s="451"/>
      <c r="Y44" s="452"/>
      <c r="Z44" s="452"/>
      <c r="AA44" s="452"/>
      <c r="AB44" s="452"/>
      <c r="AC44" s="452"/>
      <c r="AD44" s="452"/>
      <c r="AE44" s="452"/>
      <c r="AF44" s="452"/>
      <c r="AG44" s="452"/>
      <c r="AH44" s="453"/>
    </row>
    <row r="45" spans="2:34" ht="14.1" customHeight="1">
      <c r="B45" s="285"/>
      <c r="C45" s="457"/>
      <c r="D45" s="458"/>
      <c r="E45" s="458"/>
      <c r="F45" s="458"/>
      <c r="G45" s="458"/>
      <c r="H45" s="458"/>
      <c r="I45" s="458"/>
      <c r="J45" s="458"/>
      <c r="K45" s="458"/>
      <c r="L45" s="458"/>
      <c r="M45" s="458"/>
      <c r="N45" s="419"/>
      <c r="O45" s="420"/>
      <c r="P45" s="420"/>
      <c r="Q45" s="273"/>
      <c r="R45" s="461"/>
      <c r="S45" s="462"/>
      <c r="T45" s="270"/>
      <c r="U45" s="271"/>
      <c r="V45" s="271"/>
      <c r="W45" s="273"/>
      <c r="X45" s="454"/>
      <c r="Y45" s="455"/>
      <c r="Z45" s="455"/>
      <c r="AA45" s="455"/>
      <c r="AB45" s="455"/>
      <c r="AC45" s="455"/>
      <c r="AD45" s="455"/>
      <c r="AE45" s="455"/>
      <c r="AF45" s="455"/>
      <c r="AG45" s="455"/>
      <c r="AH45" s="456"/>
    </row>
    <row r="46" spans="2:34" ht="14.1" customHeight="1">
      <c r="B46" s="280" t="s">
        <v>32</v>
      </c>
      <c r="C46" s="281"/>
      <c r="D46" s="281"/>
      <c r="E46" s="281"/>
      <c r="F46" s="281"/>
      <c r="G46" s="281"/>
      <c r="H46" s="281"/>
      <c r="I46" s="281"/>
      <c r="J46" s="281"/>
      <c r="K46" s="281"/>
      <c r="L46" s="281"/>
      <c r="M46" s="281"/>
      <c r="N46" s="281"/>
      <c r="O46" s="281"/>
      <c r="P46" s="281"/>
      <c r="Q46" s="281"/>
      <c r="R46" s="282" t="str">
        <f>IFERROR(IF(SUM(R38:S45)=0,"",SUM(R38:S45)),"")</f>
        <v/>
      </c>
      <c r="S46" s="283"/>
      <c r="T46" s="246">
        <f>SUM(T38:V45)</f>
        <v>0</v>
      </c>
      <c r="U46" s="247"/>
      <c r="V46" s="247"/>
      <c r="W46" s="39" t="s">
        <v>209</v>
      </c>
      <c r="X46" s="265"/>
      <c r="Y46" s="266"/>
      <c r="Z46" s="266"/>
      <c r="AA46" s="266"/>
      <c r="AB46" s="266"/>
      <c r="AC46" s="266"/>
      <c r="AD46" s="266"/>
      <c r="AE46" s="266"/>
      <c r="AF46" s="266"/>
      <c r="AG46" s="266"/>
      <c r="AH46" s="267"/>
    </row>
    <row r="47" spans="2:34" ht="14.1" customHeight="1">
      <c r="B47" s="250" t="s">
        <v>34</v>
      </c>
      <c r="C47" s="251"/>
      <c r="D47" s="251"/>
      <c r="E47" s="258"/>
      <c r="F47" s="12" t="s">
        <v>5</v>
      </c>
      <c r="G47" s="464"/>
      <c r="H47" s="464"/>
      <c r="I47" s="464"/>
      <c r="J47" s="465"/>
      <c r="K47" s="457"/>
      <c r="L47" s="458"/>
      <c r="M47" s="458"/>
      <c r="N47" s="458"/>
      <c r="O47" s="458"/>
      <c r="P47" s="458"/>
      <c r="Q47" s="458"/>
      <c r="R47" s="458"/>
      <c r="S47" s="458"/>
      <c r="T47" s="458"/>
      <c r="U47" s="458"/>
      <c r="V47" s="458"/>
      <c r="W47" s="458"/>
      <c r="X47" s="458"/>
      <c r="Y47" s="458"/>
      <c r="Z47" s="458"/>
      <c r="AA47" s="458"/>
      <c r="AB47" s="458"/>
      <c r="AC47" s="458"/>
      <c r="AD47" s="458"/>
      <c r="AE47" s="458"/>
      <c r="AF47" s="458"/>
      <c r="AG47" s="458"/>
      <c r="AH47" s="468"/>
    </row>
    <row r="48" spans="2:34" ht="14.1" customHeight="1">
      <c r="B48" s="252"/>
      <c r="C48" s="253"/>
      <c r="D48" s="253"/>
      <c r="E48" s="259"/>
      <c r="F48" s="262" t="s">
        <v>35</v>
      </c>
      <c r="G48" s="263"/>
      <c r="H48" s="263"/>
      <c r="I48" s="466"/>
      <c r="J48" s="467"/>
      <c r="K48" s="467"/>
      <c r="L48" s="467"/>
      <c r="M48" s="467"/>
      <c r="N48" s="64" t="s">
        <v>36</v>
      </c>
      <c r="O48" s="467"/>
      <c r="P48" s="467"/>
      <c r="Q48" s="467"/>
      <c r="R48" s="467"/>
      <c r="S48" s="467"/>
      <c r="T48" s="263" t="s">
        <v>37</v>
      </c>
      <c r="U48" s="264"/>
      <c r="V48" s="265" t="s">
        <v>38</v>
      </c>
      <c r="W48" s="266"/>
      <c r="X48" s="466"/>
      <c r="Y48" s="467"/>
      <c r="Z48" s="467"/>
      <c r="AA48" s="467"/>
      <c r="AB48" s="266" t="s">
        <v>39</v>
      </c>
      <c r="AC48" s="267"/>
      <c r="AD48" s="466"/>
      <c r="AE48" s="467"/>
      <c r="AF48" s="467"/>
      <c r="AG48" s="467"/>
      <c r="AH48" s="64" t="s">
        <v>40</v>
      </c>
    </row>
    <row r="49" spans="2:34" ht="14.1" customHeight="1">
      <c r="B49" s="172" t="s">
        <v>41</v>
      </c>
      <c r="C49" s="172"/>
      <c r="D49" s="172"/>
      <c r="E49" s="172"/>
      <c r="F49" s="469" t="s">
        <v>131</v>
      </c>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1"/>
    </row>
    <row r="50" spans="2:34" ht="14.1" customHeight="1">
      <c r="B50" s="172"/>
      <c r="C50" s="172"/>
      <c r="D50" s="172"/>
      <c r="E50" s="172"/>
      <c r="F50" s="472"/>
      <c r="G50" s="473"/>
      <c r="H50" s="473"/>
      <c r="I50" s="473"/>
      <c r="J50" s="473"/>
      <c r="K50" s="473"/>
      <c r="L50" s="473"/>
      <c r="M50" s="473"/>
      <c r="N50" s="473"/>
      <c r="O50" s="473"/>
      <c r="P50" s="473"/>
      <c r="Q50" s="473"/>
      <c r="R50" s="473"/>
      <c r="S50" s="473"/>
      <c r="T50" s="473"/>
      <c r="U50" s="473"/>
      <c r="V50" s="473"/>
      <c r="W50" s="473"/>
      <c r="X50" s="473"/>
      <c r="Y50" s="473"/>
      <c r="Z50" s="473"/>
      <c r="AA50" s="473"/>
      <c r="AB50" s="473"/>
      <c r="AC50" s="473"/>
      <c r="AD50" s="473"/>
      <c r="AE50" s="473"/>
      <c r="AF50" s="473"/>
      <c r="AG50" s="473"/>
      <c r="AH50" s="474"/>
    </row>
    <row r="51" spans="2:34" ht="14.1" customHeight="1">
      <c r="B51" s="172"/>
      <c r="C51" s="172"/>
      <c r="D51" s="172"/>
      <c r="E51" s="172"/>
      <c r="F51" s="472"/>
      <c r="G51" s="473"/>
      <c r="H51" s="473"/>
      <c r="I51" s="473"/>
      <c r="J51" s="473"/>
      <c r="K51" s="473"/>
      <c r="L51" s="473"/>
      <c r="M51" s="473"/>
      <c r="N51" s="473"/>
      <c r="O51" s="473"/>
      <c r="P51" s="473"/>
      <c r="Q51" s="473"/>
      <c r="R51" s="473"/>
      <c r="S51" s="473"/>
      <c r="T51" s="473"/>
      <c r="U51" s="473"/>
      <c r="V51" s="473"/>
      <c r="W51" s="473"/>
      <c r="X51" s="473"/>
      <c r="Y51" s="473"/>
      <c r="Z51" s="473"/>
      <c r="AA51" s="473"/>
      <c r="AB51" s="473"/>
      <c r="AC51" s="473"/>
      <c r="AD51" s="473"/>
      <c r="AE51" s="473"/>
      <c r="AF51" s="473"/>
      <c r="AG51" s="473"/>
      <c r="AH51" s="474"/>
    </row>
    <row r="52" spans="2:34" ht="14.1" customHeight="1">
      <c r="B52" s="172"/>
      <c r="C52" s="172"/>
      <c r="D52" s="172"/>
      <c r="E52" s="172"/>
      <c r="F52" s="472"/>
      <c r="G52" s="473"/>
      <c r="H52" s="473"/>
      <c r="I52" s="473"/>
      <c r="J52" s="473"/>
      <c r="K52" s="473"/>
      <c r="L52" s="473"/>
      <c r="M52" s="473"/>
      <c r="N52" s="473"/>
      <c r="O52" s="473"/>
      <c r="P52" s="473"/>
      <c r="Q52" s="473"/>
      <c r="R52" s="473"/>
      <c r="S52" s="473"/>
      <c r="T52" s="473"/>
      <c r="U52" s="473"/>
      <c r="V52" s="473"/>
      <c r="W52" s="473"/>
      <c r="X52" s="473"/>
      <c r="Y52" s="473"/>
      <c r="Z52" s="473"/>
      <c r="AA52" s="473"/>
      <c r="AB52" s="473"/>
      <c r="AC52" s="473"/>
      <c r="AD52" s="473"/>
      <c r="AE52" s="473"/>
      <c r="AF52" s="473"/>
      <c r="AG52" s="473"/>
      <c r="AH52" s="474"/>
    </row>
    <row r="53" spans="2:34" ht="14.1" customHeight="1">
      <c r="B53" s="172"/>
      <c r="C53" s="172"/>
      <c r="D53" s="172"/>
      <c r="E53" s="172"/>
      <c r="F53" s="475"/>
      <c r="G53" s="476"/>
      <c r="H53" s="476"/>
      <c r="I53" s="476"/>
      <c r="J53" s="476"/>
      <c r="K53" s="476"/>
      <c r="L53" s="476"/>
      <c r="M53" s="476"/>
      <c r="N53" s="476"/>
      <c r="O53" s="476"/>
      <c r="P53" s="476"/>
      <c r="Q53" s="476"/>
      <c r="R53" s="476"/>
      <c r="S53" s="476"/>
      <c r="T53" s="476"/>
      <c r="U53" s="476"/>
      <c r="V53" s="476"/>
      <c r="W53" s="476"/>
      <c r="X53" s="476"/>
      <c r="Y53" s="476"/>
      <c r="Z53" s="476"/>
      <c r="AA53" s="476"/>
      <c r="AB53" s="476"/>
      <c r="AC53" s="476"/>
      <c r="AD53" s="476"/>
      <c r="AE53" s="476"/>
      <c r="AF53" s="476"/>
      <c r="AG53" s="476"/>
      <c r="AH53" s="477"/>
    </row>
  </sheetData>
  <sheetProtection algorithmName="SHA-512" hashValue="14R6TBCC7wWz8UuzaA1dugEpD1Srv2HGH6GNYgTcpadinGf1iI7TaC4Sx/UboD7CaRH/YJo6As4khc4WARfWyA==" saltValue="K0y5BC32JXTuUr7tgPJZTQ==" spinCount="100000" sheet="1" objects="1" scenarios="1"/>
  <mergeCells count="169">
    <mergeCell ref="B18:E20"/>
    <mergeCell ref="F20:W20"/>
    <mergeCell ref="R27:T27"/>
    <mergeCell ref="R28:T28"/>
    <mergeCell ref="U26:W27"/>
    <mergeCell ref="U28:W28"/>
    <mergeCell ref="L26:T26"/>
    <mergeCell ref="B26:H26"/>
    <mergeCell ref="B27:F28"/>
    <mergeCell ref="G27:H28"/>
    <mergeCell ref="F19:W19"/>
    <mergeCell ref="I21:O21"/>
    <mergeCell ref="P21:R21"/>
    <mergeCell ref="S21:W21"/>
    <mergeCell ref="S22:W22"/>
    <mergeCell ref="I23:W23"/>
    <mergeCell ref="I22:O22"/>
    <mergeCell ref="P22:R22"/>
    <mergeCell ref="I26:K27"/>
    <mergeCell ref="L27:N27"/>
    <mergeCell ref="B49:E53"/>
    <mergeCell ref="G47:J47"/>
    <mergeCell ref="F48:H48"/>
    <mergeCell ref="I48:M48"/>
    <mergeCell ref="O48:S48"/>
    <mergeCell ref="T48:U48"/>
    <mergeCell ref="V48:W48"/>
    <mergeCell ref="K47:AH47"/>
    <mergeCell ref="X48:AA48"/>
    <mergeCell ref="AB48:AC48"/>
    <mergeCell ref="AD48:AG48"/>
    <mergeCell ref="F49:AH53"/>
    <mergeCell ref="B47:E48"/>
    <mergeCell ref="N44:P45"/>
    <mergeCell ref="Q44:Q45"/>
    <mergeCell ref="R44:S45"/>
    <mergeCell ref="T44:V45"/>
    <mergeCell ref="W44:W45"/>
    <mergeCell ref="X44:AH45"/>
    <mergeCell ref="C45:M45"/>
    <mergeCell ref="B46:Q46"/>
    <mergeCell ref="R46:S46"/>
    <mergeCell ref="T46:V46"/>
    <mergeCell ref="X46:AH46"/>
    <mergeCell ref="C44:M44"/>
    <mergeCell ref="N40:P41"/>
    <mergeCell ref="Q40:Q41"/>
    <mergeCell ref="X36:AH37"/>
    <mergeCell ref="X38:AH39"/>
    <mergeCell ref="X40:AH41"/>
    <mergeCell ref="C42:M42"/>
    <mergeCell ref="N42:P43"/>
    <mergeCell ref="Q42:Q43"/>
    <mergeCell ref="R42:S43"/>
    <mergeCell ref="T42:V43"/>
    <mergeCell ref="W42:W43"/>
    <mergeCell ref="X42:AH43"/>
    <mergeCell ref="C43:M43"/>
    <mergeCell ref="R37:S37"/>
    <mergeCell ref="T37:W37"/>
    <mergeCell ref="N37:Q37"/>
    <mergeCell ref="C38:M38"/>
    <mergeCell ref="C39:M39"/>
    <mergeCell ref="C40:M40"/>
    <mergeCell ref="C41:M41"/>
    <mergeCell ref="R38:S39"/>
    <mergeCell ref="R40:S41"/>
    <mergeCell ref="W38:W39"/>
    <mergeCell ref="T38:V39"/>
    <mergeCell ref="B2:AH3"/>
    <mergeCell ref="B36:M36"/>
    <mergeCell ref="N36:W36"/>
    <mergeCell ref="Z17:AH17"/>
    <mergeCell ref="Z18:AH18"/>
    <mergeCell ref="Z19:AH19"/>
    <mergeCell ref="Z24:AH24"/>
    <mergeCell ref="Z27:AH27"/>
    <mergeCell ref="Z26:AH26"/>
    <mergeCell ref="Y13:AH13"/>
    <mergeCell ref="Z15:AH15"/>
    <mergeCell ref="Z25:AH25"/>
    <mergeCell ref="Z20:AH20"/>
    <mergeCell ref="Z21:AH21"/>
    <mergeCell ref="Z22:AH22"/>
    <mergeCell ref="Z23:AH23"/>
    <mergeCell ref="R31:S31"/>
    <mergeCell ref="R32:S32"/>
    <mergeCell ref="R33:S33"/>
    <mergeCell ref="W29:AH29"/>
    <mergeCell ref="W30:AH30"/>
    <mergeCell ref="W31:AH31"/>
    <mergeCell ref="W32:AH32"/>
    <mergeCell ref="W33:AH33"/>
    <mergeCell ref="Y6:AC6"/>
    <mergeCell ref="AD6:AH6"/>
    <mergeCell ref="Y7:AC7"/>
    <mergeCell ref="AD7:AH7"/>
    <mergeCell ref="Y8:AC11"/>
    <mergeCell ref="AD8:AH11"/>
    <mergeCell ref="G30:Q30"/>
    <mergeCell ref="B15:E17"/>
    <mergeCell ref="F17:W17"/>
    <mergeCell ref="G15:I15"/>
    <mergeCell ref="L15:P15"/>
    <mergeCell ref="S15:W15"/>
    <mergeCell ref="F16:W16"/>
    <mergeCell ref="B8:E8"/>
    <mergeCell ref="C13:E13"/>
    <mergeCell ref="B9:E11"/>
    <mergeCell ref="B12:B14"/>
    <mergeCell ref="C12:E12"/>
    <mergeCell ref="Q12:R13"/>
    <mergeCell ref="Q14:R14"/>
    <mergeCell ref="F8:W8"/>
    <mergeCell ref="F9:T11"/>
    <mergeCell ref="S18:W18"/>
    <mergeCell ref="B25:E25"/>
    <mergeCell ref="F12:P12"/>
    <mergeCell ref="F13:P13"/>
    <mergeCell ref="U9:W11"/>
    <mergeCell ref="J15:K15"/>
    <mergeCell ref="S12:W13"/>
    <mergeCell ref="F14:P14"/>
    <mergeCell ref="S14:W14"/>
    <mergeCell ref="R25:W25"/>
    <mergeCell ref="I25:N25"/>
    <mergeCell ref="O25:Q25"/>
    <mergeCell ref="L18:P18"/>
    <mergeCell ref="J18:K18"/>
    <mergeCell ref="G18:I18"/>
    <mergeCell ref="F25:H25"/>
    <mergeCell ref="G33:Q33"/>
    <mergeCell ref="G34:Q34"/>
    <mergeCell ref="R34:S34"/>
    <mergeCell ref="W34:AH34"/>
    <mergeCell ref="B37:M37"/>
    <mergeCell ref="I28:J28"/>
    <mergeCell ref="L28:M28"/>
    <mergeCell ref="O28:P28"/>
    <mergeCell ref="B30:C30"/>
    <mergeCell ref="B31:C31"/>
    <mergeCell ref="G31:Q31"/>
    <mergeCell ref="G29:Q29"/>
    <mergeCell ref="R29:V29"/>
    <mergeCell ref="R30:S30"/>
    <mergeCell ref="AB5:AH5"/>
    <mergeCell ref="B38:B39"/>
    <mergeCell ref="B40:B41"/>
    <mergeCell ref="B42:B43"/>
    <mergeCell ref="B44:B45"/>
    <mergeCell ref="Z16:AH16"/>
    <mergeCell ref="Z14:AH14"/>
    <mergeCell ref="Q18:R18"/>
    <mergeCell ref="C14:E14"/>
    <mergeCell ref="F21:H21"/>
    <mergeCell ref="F22:H22"/>
    <mergeCell ref="Q15:R15"/>
    <mergeCell ref="F23:H23"/>
    <mergeCell ref="B21:E23"/>
    <mergeCell ref="B32:C32"/>
    <mergeCell ref="B33:C33"/>
    <mergeCell ref="B34:C34"/>
    <mergeCell ref="O27:Q27"/>
    <mergeCell ref="B29:F29"/>
    <mergeCell ref="T40:V41"/>
    <mergeCell ref="W40:W41"/>
    <mergeCell ref="N38:P39"/>
    <mergeCell ref="Q38:Q39"/>
    <mergeCell ref="G32:Q32"/>
  </mergeCells>
  <phoneticPr fontId="1"/>
  <conditionalFormatting sqref="B27">
    <cfRule type="cellIs" dxfId="98" priority="24" operator="equal">
      <formula>" "</formula>
    </cfRule>
  </conditionalFormatting>
  <conditionalFormatting sqref="F8:F9 F12:F14 G15 L15 F16 I21:I23 B27 I28 L28 O28 B30:C34 E30:E34 G30:S34 U30:U34 W30:AH34 C38:P45 R38:S45 X38:AH45 G47 K47 I48 O48">
    <cfRule type="cellIs" dxfId="97" priority="22" operator="equal">
      <formula>""</formula>
    </cfRule>
  </conditionalFormatting>
  <conditionalFormatting sqref="F49">
    <cfRule type="cellIs" dxfId="96" priority="6" operator="equal">
      <formula>""</formula>
    </cfRule>
    <cfRule type="cellIs" dxfId="95" priority="7" operator="equal">
      <formula>" "</formula>
    </cfRule>
  </conditionalFormatting>
  <conditionalFormatting sqref="F49:AH53">
    <cfRule type="cellIs" dxfId="94" priority="5" operator="equal">
      <formula>"."</formula>
    </cfRule>
  </conditionalFormatting>
  <conditionalFormatting sqref="I25 R25">
    <cfRule type="cellIs" dxfId="93" priority="12" operator="equal">
      <formula>"."</formula>
    </cfRule>
    <cfRule type="cellIs" dxfId="92" priority="13" operator="equal">
      <formula>""</formula>
    </cfRule>
  </conditionalFormatting>
  <conditionalFormatting sqref="I25:N25 R25:W25">
    <cfRule type="cellIs" dxfId="91" priority="14" operator="equal">
      <formula>" "</formula>
    </cfRule>
  </conditionalFormatting>
  <conditionalFormatting sqref="K47">
    <cfRule type="cellIs" dxfId="90" priority="29" operator="equal">
      <formula>" "</formula>
    </cfRule>
  </conditionalFormatting>
  <conditionalFormatting sqref="N38 R38">
    <cfRule type="cellIs" dxfId="89" priority="9" operator="equal">
      <formula>""</formula>
    </cfRule>
  </conditionalFormatting>
  <conditionalFormatting sqref="S12">
    <cfRule type="cellIs" dxfId="88" priority="3" operator="equal">
      <formula>"西暦で入力して下さい　例：2026/04/01"</formula>
    </cfRule>
    <cfRule type="cellIs" dxfId="87" priority="4" operator="equal">
      <formula>"西暦で入力して下さい"</formula>
    </cfRule>
  </conditionalFormatting>
  <conditionalFormatting sqref="S21:S22">
    <cfRule type="cellIs" dxfId="86" priority="15" operator="equal">
      <formula>""</formula>
    </cfRule>
  </conditionalFormatting>
  <conditionalFormatting sqref="X38">
    <cfRule type="cellIs" dxfId="85" priority="8" operator="equal">
      <formula>""</formula>
    </cfRule>
  </conditionalFormatting>
  <conditionalFormatting sqref="AB5">
    <cfRule type="cellIs" dxfId="84" priority="1" operator="equal">
      <formula>"西暦で入力して下さい　例：2026/04/01"</formula>
    </cfRule>
    <cfRule type="cellIs" dxfId="83" priority="2" operator="equal">
      <formula>"西暦で入力して下さい"</formula>
    </cfRule>
  </conditionalFormatting>
  <dataValidations count="5">
    <dataValidation imeMode="off" allowBlank="1" showInputMessage="1" showErrorMessage="1" sqref="I23 N44 U30:U34 R30:S34 Q28 G15 J15:L15 Q15:S15 S21:W21 K28:L28 G47:J47 W38 T38 W40 T40 I28 Y22 B30:C34 E30:E34 S12 R38:S45 N38 Q38 Q40 G18 N40 W42 T42 Q42 N42 W44 T44 Q44 B27 J18:W18 S14 N28:O28 I25:N25 R25:W25" xr:uid="{5F53F8E1-FC60-4E48-B181-CAC7EFD0A489}"/>
    <dataValidation imeMode="fullKatakana" allowBlank="1" showInputMessage="1" showErrorMessage="1" sqref="F8" xr:uid="{9832C119-8352-455F-9EDA-71A1E2B8BCA1}"/>
    <dataValidation imeMode="on" allowBlank="1" showInputMessage="1" showErrorMessage="1" sqref="Y19 U9 F12:F14 F16:F17 W30:W34 I22:O22 P21 F9 F19:F20 I21 S22 G30:G34 Y21" xr:uid="{03819781-4465-4AAB-AECD-94FA00F2FA80}"/>
    <dataValidation type="textLength" imeMode="on" operator="lessThanOrEqual" allowBlank="1" showInputMessage="1" showErrorMessage="1" errorTitle="メーカー名" error="34文字以内で入力して下さい。" sqref="X44 X40 X38 X42" xr:uid="{73195B69-4763-471C-BA52-4A0C332ED6CC}">
      <formula1>34</formula1>
    </dataValidation>
    <dataValidation type="textLength" imeMode="on" operator="lessThanOrEqual" allowBlank="1" showInputMessage="1" showErrorMessage="1" errorTitle="設備導入理由" error="170文字以内で入力して下さい。" sqref="F49:AH53" xr:uid="{19A3DDA6-1B71-4061-8474-316F932E13F4}">
      <formula1>170</formula1>
    </dataValidation>
  </dataValidations>
  <pageMargins left="0.78740157480314965" right="0.39370078740157483" top="0.59055118110236227" bottom="0.59055118110236227" header="0.39370078740157483" footer="0.19685039370078741"/>
  <pageSetup paperSize="9" orientation="portrait" blackAndWhite="1" r:id="rId1"/>
  <headerFooter>
    <oddHeader>&amp;R【１／２】</oddHeader>
    <oddFooter>&amp;R&amp;8 &amp;K0070C02026-04_ver1.0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25B46-0096-416B-AAA6-FABB3D37E8A6}">
  <sheetPr codeName="Sheet8">
    <tabColor theme="3"/>
  </sheetPr>
  <dimension ref="A2:AH59"/>
  <sheetViews>
    <sheetView zoomScale="130" zoomScaleNormal="130" zoomScaleSheetLayoutView="100" workbookViewId="0"/>
  </sheetViews>
  <sheetFormatPr defaultColWidth="2.7109375" defaultRowHeight="14.1" customHeight="1"/>
  <cols>
    <col min="1" max="16384" width="2.7109375" style="58"/>
  </cols>
  <sheetData>
    <row r="2" spans="1:34" ht="14.1" customHeight="1">
      <c r="A2" s="57"/>
      <c r="B2" s="1" t="s">
        <v>56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4.1" customHeight="1">
      <c r="B3" s="1" t="s">
        <v>58</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2"/>
      <c r="AH3" s="2" t="s">
        <v>118</v>
      </c>
    </row>
    <row r="4" spans="1:34" ht="14.1" customHeight="1">
      <c r="B4" s="250"/>
      <c r="C4" s="251"/>
      <c r="D4" s="258"/>
      <c r="E4" s="250" t="s">
        <v>64</v>
      </c>
      <c r="F4" s="251"/>
      <c r="G4" s="251"/>
      <c r="H4" s="258"/>
      <c r="I4" s="250" t="s">
        <v>66</v>
      </c>
      <c r="J4" s="251"/>
      <c r="K4" s="251"/>
      <c r="L4" s="258"/>
      <c r="M4" s="250" t="s">
        <v>68</v>
      </c>
      <c r="N4" s="251"/>
      <c r="O4" s="251"/>
      <c r="P4" s="258"/>
      <c r="Q4" s="250" t="s">
        <v>69</v>
      </c>
      <c r="R4" s="251"/>
      <c r="S4" s="251"/>
      <c r="T4" s="258"/>
      <c r="U4" s="250" t="s">
        <v>73</v>
      </c>
      <c r="V4" s="251"/>
      <c r="W4" s="251"/>
      <c r="X4" s="258"/>
      <c r="Y4" s="250" t="s">
        <v>65</v>
      </c>
      <c r="Z4" s="251"/>
      <c r="AA4" s="254" t="s">
        <v>204</v>
      </c>
      <c r="AB4" s="255"/>
      <c r="AC4" s="250" t="s">
        <v>72</v>
      </c>
      <c r="AD4" s="251"/>
      <c r="AE4" s="251"/>
      <c r="AF4" s="258"/>
      <c r="AG4" s="250" t="s">
        <v>65</v>
      </c>
      <c r="AH4" s="251"/>
    </row>
    <row r="5" spans="1:34" ht="14.1" customHeight="1">
      <c r="B5" s="252"/>
      <c r="C5" s="253"/>
      <c r="D5" s="259"/>
      <c r="E5" s="252"/>
      <c r="F5" s="253"/>
      <c r="G5" s="253"/>
      <c r="H5" s="259"/>
      <c r="I5" s="252" t="s">
        <v>67</v>
      </c>
      <c r="J5" s="253"/>
      <c r="K5" s="253"/>
      <c r="L5" s="259"/>
      <c r="M5" s="252" t="s">
        <v>70</v>
      </c>
      <c r="N5" s="253"/>
      <c r="O5" s="253"/>
      <c r="P5" s="259"/>
      <c r="Q5" s="252" t="s">
        <v>71</v>
      </c>
      <c r="R5" s="253"/>
      <c r="S5" s="253"/>
      <c r="T5" s="259"/>
      <c r="U5" s="252" t="s">
        <v>75</v>
      </c>
      <c r="V5" s="253"/>
      <c r="W5" s="253"/>
      <c r="X5" s="259"/>
      <c r="Y5" s="252"/>
      <c r="Z5" s="253"/>
      <c r="AA5" s="256"/>
      <c r="AB5" s="257"/>
      <c r="AC5" s="252" t="s">
        <v>74</v>
      </c>
      <c r="AD5" s="253"/>
      <c r="AE5" s="253"/>
      <c r="AF5" s="259"/>
      <c r="AG5" s="252"/>
      <c r="AH5" s="253"/>
    </row>
    <row r="6" spans="1:34" ht="14.1" customHeight="1">
      <c r="B6" s="172" t="s">
        <v>76</v>
      </c>
      <c r="C6" s="172"/>
      <c r="D6" s="172"/>
      <c r="E6" s="492"/>
      <c r="F6" s="493"/>
      <c r="G6" s="493"/>
      <c r="H6" s="56" t="s">
        <v>207</v>
      </c>
      <c r="I6" s="492"/>
      <c r="J6" s="493"/>
      <c r="K6" s="493"/>
      <c r="L6" s="56" t="s">
        <v>207</v>
      </c>
      <c r="M6" s="492"/>
      <c r="N6" s="493"/>
      <c r="O6" s="493"/>
      <c r="P6" s="56" t="s">
        <v>207</v>
      </c>
      <c r="Q6" s="492"/>
      <c r="R6" s="493"/>
      <c r="S6" s="493"/>
      <c r="T6" s="56" t="s">
        <v>207</v>
      </c>
      <c r="U6" s="246" t="str">
        <f>IFERROR(IF(I6+M6+Q6=0,"",I6+M6+Q6),"")</f>
        <v/>
      </c>
      <c r="V6" s="247"/>
      <c r="W6" s="247"/>
      <c r="X6" s="56" t="s">
        <v>207</v>
      </c>
      <c r="Y6" s="248" t="s">
        <v>77</v>
      </c>
      <c r="Z6" s="249"/>
      <c r="AA6" s="506"/>
      <c r="AB6" s="506"/>
      <c r="AC6" s="246" t="str">
        <f>IFERROR(IF(U6/AA6=0,"",U6/AA6),"")</f>
        <v/>
      </c>
      <c r="AD6" s="247"/>
      <c r="AE6" s="247"/>
      <c r="AF6" s="56" t="s">
        <v>207</v>
      </c>
      <c r="AG6" s="248" t="s">
        <v>77</v>
      </c>
      <c r="AH6" s="249"/>
    </row>
    <row r="7" spans="1:34" ht="14.1" customHeight="1">
      <c r="B7" s="172" t="s">
        <v>59</v>
      </c>
      <c r="C7" s="172"/>
      <c r="D7" s="172"/>
      <c r="E7" s="492"/>
      <c r="F7" s="493"/>
      <c r="G7" s="493"/>
      <c r="H7" s="56" t="s">
        <v>207</v>
      </c>
      <c r="I7" s="492"/>
      <c r="J7" s="493"/>
      <c r="K7" s="493"/>
      <c r="L7" s="56" t="s">
        <v>207</v>
      </c>
      <c r="M7" s="492"/>
      <c r="N7" s="493"/>
      <c r="O7" s="493"/>
      <c r="P7" s="56" t="s">
        <v>207</v>
      </c>
      <c r="Q7" s="492"/>
      <c r="R7" s="493"/>
      <c r="S7" s="493"/>
      <c r="T7" s="56" t="s">
        <v>207</v>
      </c>
      <c r="U7" s="246" t="str">
        <f t="shared" ref="U7:U11" si="0">IFERROR(IF(I7+M7+Q7=0,"",I7+M7+Q7),"")</f>
        <v/>
      </c>
      <c r="V7" s="247"/>
      <c r="W7" s="247"/>
      <c r="X7" s="56" t="s">
        <v>207</v>
      </c>
      <c r="Y7" s="248" t="s">
        <v>77</v>
      </c>
      <c r="Z7" s="249"/>
      <c r="AA7" s="506"/>
      <c r="AB7" s="506"/>
      <c r="AC7" s="246" t="str">
        <f t="shared" ref="AC7:AC11" si="1">IFERROR(IF(U7/AA7=0,"",U7/AA7),"")</f>
        <v/>
      </c>
      <c r="AD7" s="247"/>
      <c r="AE7" s="247"/>
      <c r="AF7" s="56" t="s">
        <v>207</v>
      </c>
      <c r="AG7" s="248" t="s">
        <v>77</v>
      </c>
      <c r="AH7" s="249"/>
    </row>
    <row r="8" spans="1:34" ht="14.1" customHeight="1">
      <c r="B8" s="172" t="s">
        <v>60</v>
      </c>
      <c r="C8" s="172"/>
      <c r="D8" s="172"/>
      <c r="E8" s="492"/>
      <c r="F8" s="493"/>
      <c r="G8" s="493"/>
      <c r="H8" s="56" t="s">
        <v>207</v>
      </c>
      <c r="I8" s="492"/>
      <c r="J8" s="493"/>
      <c r="K8" s="493"/>
      <c r="L8" s="56" t="s">
        <v>207</v>
      </c>
      <c r="M8" s="492"/>
      <c r="N8" s="493"/>
      <c r="O8" s="493"/>
      <c r="P8" s="56" t="s">
        <v>207</v>
      </c>
      <c r="Q8" s="492"/>
      <c r="R8" s="493"/>
      <c r="S8" s="493"/>
      <c r="T8" s="56" t="s">
        <v>207</v>
      </c>
      <c r="U8" s="246" t="str">
        <f t="shared" si="0"/>
        <v/>
      </c>
      <c r="V8" s="247"/>
      <c r="W8" s="247"/>
      <c r="X8" s="56" t="s">
        <v>207</v>
      </c>
      <c r="Y8" s="248" t="s">
        <v>77</v>
      </c>
      <c r="Z8" s="249"/>
      <c r="AA8" s="506"/>
      <c r="AB8" s="506"/>
      <c r="AC8" s="246" t="str">
        <f t="shared" si="1"/>
        <v/>
      </c>
      <c r="AD8" s="247"/>
      <c r="AE8" s="247"/>
      <c r="AF8" s="56" t="s">
        <v>207</v>
      </c>
      <c r="AG8" s="248" t="s">
        <v>77</v>
      </c>
      <c r="AH8" s="249"/>
    </row>
    <row r="9" spans="1:34" ht="14.1" customHeight="1">
      <c r="B9" s="172" t="s">
        <v>61</v>
      </c>
      <c r="C9" s="172"/>
      <c r="D9" s="172"/>
      <c r="E9" s="492"/>
      <c r="F9" s="493"/>
      <c r="G9" s="493"/>
      <c r="H9" s="56" t="s">
        <v>207</v>
      </c>
      <c r="I9" s="492"/>
      <c r="J9" s="493"/>
      <c r="K9" s="493"/>
      <c r="L9" s="56" t="s">
        <v>207</v>
      </c>
      <c r="M9" s="492"/>
      <c r="N9" s="493"/>
      <c r="O9" s="493"/>
      <c r="P9" s="56" t="s">
        <v>207</v>
      </c>
      <c r="Q9" s="492"/>
      <c r="R9" s="493"/>
      <c r="S9" s="493"/>
      <c r="T9" s="56" t="s">
        <v>207</v>
      </c>
      <c r="U9" s="246" t="str">
        <f t="shared" si="0"/>
        <v/>
      </c>
      <c r="V9" s="247"/>
      <c r="W9" s="247"/>
      <c r="X9" s="56" t="s">
        <v>207</v>
      </c>
      <c r="Y9" s="243" t="str">
        <f>IFERROR(ROUND((U9/U6)-1,3),"")</f>
        <v/>
      </c>
      <c r="Z9" s="244"/>
      <c r="AA9" s="506"/>
      <c r="AB9" s="506"/>
      <c r="AC9" s="246" t="str">
        <f t="shared" si="1"/>
        <v/>
      </c>
      <c r="AD9" s="247"/>
      <c r="AE9" s="247"/>
      <c r="AF9" s="56" t="s">
        <v>207</v>
      </c>
      <c r="AG9" s="239" t="str">
        <f>IFERROR((AC9/$AC$6)-1, "")</f>
        <v/>
      </c>
      <c r="AH9" s="240"/>
    </row>
    <row r="10" spans="1:34" ht="14.1" customHeight="1">
      <c r="B10" s="172" t="s">
        <v>62</v>
      </c>
      <c r="C10" s="172"/>
      <c r="D10" s="172"/>
      <c r="E10" s="492"/>
      <c r="F10" s="493"/>
      <c r="G10" s="493"/>
      <c r="H10" s="56" t="s">
        <v>207</v>
      </c>
      <c r="I10" s="492"/>
      <c r="J10" s="493"/>
      <c r="K10" s="493"/>
      <c r="L10" s="56" t="s">
        <v>207</v>
      </c>
      <c r="M10" s="492"/>
      <c r="N10" s="493"/>
      <c r="O10" s="493"/>
      <c r="P10" s="56" t="s">
        <v>207</v>
      </c>
      <c r="Q10" s="492"/>
      <c r="R10" s="493"/>
      <c r="S10" s="493"/>
      <c r="T10" s="56" t="s">
        <v>207</v>
      </c>
      <c r="U10" s="246" t="str">
        <f t="shared" si="0"/>
        <v/>
      </c>
      <c r="V10" s="247"/>
      <c r="W10" s="247"/>
      <c r="X10" s="56" t="s">
        <v>207</v>
      </c>
      <c r="Y10" s="243" t="str">
        <f>IFERROR(ROUND((U10/U7)-1,3),"")</f>
        <v/>
      </c>
      <c r="Z10" s="244"/>
      <c r="AA10" s="506"/>
      <c r="AB10" s="506"/>
      <c r="AC10" s="246" t="str">
        <f t="shared" si="1"/>
        <v/>
      </c>
      <c r="AD10" s="247"/>
      <c r="AE10" s="247"/>
      <c r="AF10" s="56" t="s">
        <v>207</v>
      </c>
      <c r="AG10" s="239" t="str">
        <f>IFERROR((AC10/$AC$6)-1, "")</f>
        <v/>
      </c>
      <c r="AH10" s="240"/>
    </row>
    <row r="11" spans="1:34" ht="14.1" customHeight="1">
      <c r="B11" s="172" t="s">
        <v>63</v>
      </c>
      <c r="C11" s="172"/>
      <c r="D11" s="172"/>
      <c r="E11" s="492"/>
      <c r="F11" s="493"/>
      <c r="G11" s="493"/>
      <c r="H11" s="56" t="s">
        <v>207</v>
      </c>
      <c r="I11" s="492"/>
      <c r="J11" s="493"/>
      <c r="K11" s="493"/>
      <c r="L11" s="56" t="s">
        <v>207</v>
      </c>
      <c r="M11" s="492"/>
      <c r="N11" s="493"/>
      <c r="O11" s="493"/>
      <c r="P11" s="56" t="s">
        <v>207</v>
      </c>
      <c r="Q11" s="492"/>
      <c r="R11" s="493"/>
      <c r="S11" s="493"/>
      <c r="T11" s="56" t="s">
        <v>207</v>
      </c>
      <c r="U11" s="246" t="str">
        <f t="shared" si="0"/>
        <v/>
      </c>
      <c r="V11" s="247"/>
      <c r="W11" s="247"/>
      <c r="X11" s="56" t="s">
        <v>207</v>
      </c>
      <c r="Y11" s="243" t="str">
        <f>IFERROR(ROUND((U11/U8)-1,3),"")</f>
        <v/>
      </c>
      <c r="Z11" s="244"/>
      <c r="AA11" s="506"/>
      <c r="AB11" s="506"/>
      <c r="AC11" s="246" t="str">
        <f t="shared" si="1"/>
        <v/>
      </c>
      <c r="AD11" s="247"/>
      <c r="AE11" s="247"/>
      <c r="AF11" s="56" t="s">
        <v>207</v>
      </c>
      <c r="AG11" s="239" t="str">
        <f>IFERROR((AC11/$AC$6)-1, "")</f>
        <v/>
      </c>
      <c r="AH11" s="240"/>
    </row>
    <row r="12" spans="1:34" ht="14.1" customHeight="1">
      <c r="B12" s="497" t="s">
        <v>78</v>
      </c>
      <c r="C12" s="497"/>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7"/>
    </row>
    <row r="13" spans="1:34" ht="14.1" customHeight="1">
      <c r="B13" s="496" t="s">
        <v>79</v>
      </c>
      <c r="C13" s="496"/>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row>
    <row r="14" spans="1:34" ht="14.1" customHeight="1">
      <c r="B14" s="70" t="str">
        <f>IFERROR(IF(AND(Y9&lt;&gt;"",Y9&lt;&gt;0,Y9&gt;=9%),"レ",""),"")</f>
        <v/>
      </c>
      <c r="C14" s="5" t="s">
        <v>80</v>
      </c>
      <c r="D14" s="5"/>
      <c r="E14" s="5"/>
      <c r="F14" s="5"/>
      <c r="G14" s="5"/>
      <c r="H14" s="5"/>
      <c r="I14" s="5"/>
      <c r="J14" s="70" t="str">
        <f>IFERROR(IF(AND(Y10&lt;&gt;"",Y10&lt;&gt;0,Y10&gt;=12%),"レ",""),"")</f>
        <v/>
      </c>
      <c r="K14" s="5" t="s">
        <v>81</v>
      </c>
      <c r="L14" s="5"/>
      <c r="M14" s="5"/>
      <c r="N14" s="5"/>
      <c r="O14" s="5"/>
      <c r="P14" s="5"/>
      <c r="Q14" s="5"/>
      <c r="R14" s="70" t="str">
        <f>IFERROR(IF(AND(Y11&lt;&gt;"",Y11&lt;&gt;0,Y11&gt;=15%),"レ",""),"")</f>
        <v/>
      </c>
      <c r="S14" s="5" t="s">
        <v>82</v>
      </c>
      <c r="T14" s="5"/>
      <c r="U14" s="5"/>
      <c r="V14" s="5"/>
      <c r="W14" s="5"/>
      <c r="X14" s="5"/>
      <c r="Y14" s="5"/>
      <c r="Z14" s="5"/>
      <c r="AA14" s="5"/>
      <c r="AB14" s="65"/>
      <c r="AC14" s="5"/>
      <c r="AD14" s="5"/>
      <c r="AE14" s="5"/>
      <c r="AF14" s="5"/>
      <c r="AG14" s="15" t="s">
        <v>83</v>
      </c>
      <c r="AH14" s="5"/>
    </row>
    <row r="15" spans="1:34" ht="14.1" customHeight="1">
      <c r="B15" s="1" t="s">
        <v>119</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4.1" customHeight="1">
      <c r="B16" s="172"/>
      <c r="C16" s="172"/>
      <c r="D16" s="172"/>
      <c r="E16" s="202" t="s">
        <v>86</v>
      </c>
      <c r="F16" s="203"/>
      <c r="G16" s="203"/>
      <c r="H16" s="203"/>
      <c r="I16" s="203"/>
      <c r="J16" s="202" t="s">
        <v>65</v>
      </c>
      <c r="K16" s="203"/>
      <c r="L16" s="204"/>
      <c r="M16" s="66"/>
      <c r="N16" s="498" t="s">
        <v>87</v>
      </c>
      <c r="O16" s="498"/>
      <c r="P16" s="498"/>
      <c r="Q16" s="498"/>
      <c r="R16" s="498"/>
      <c r="S16" s="498"/>
      <c r="T16" s="498"/>
      <c r="U16" s="498"/>
      <c r="V16" s="498"/>
      <c r="W16" s="498"/>
      <c r="X16" s="498"/>
      <c r="Y16" s="498"/>
      <c r="Z16" s="498"/>
      <c r="AA16" s="498"/>
      <c r="AB16" s="498"/>
      <c r="AC16" s="498"/>
      <c r="AD16" s="498"/>
      <c r="AE16" s="498"/>
      <c r="AF16" s="77"/>
      <c r="AG16" s="77"/>
      <c r="AH16" s="78"/>
    </row>
    <row r="17" spans="2:34" ht="14.1" customHeight="1">
      <c r="B17" s="172" t="s">
        <v>57</v>
      </c>
      <c r="C17" s="172"/>
      <c r="D17" s="172"/>
      <c r="E17" s="492"/>
      <c r="F17" s="493"/>
      <c r="G17" s="493"/>
      <c r="H17" s="493"/>
      <c r="I17" s="56" t="s">
        <v>207</v>
      </c>
      <c r="J17" s="232" t="s">
        <v>77</v>
      </c>
      <c r="K17" s="235"/>
      <c r="L17" s="235"/>
      <c r="M17" s="67"/>
      <c r="N17" s="494" t="s">
        <v>88</v>
      </c>
      <c r="O17" s="494"/>
      <c r="P17" s="494"/>
      <c r="Q17" s="494"/>
      <c r="R17" s="494"/>
      <c r="S17" s="494"/>
      <c r="T17" s="494"/>
      <c r="U17" s="494"/>
      <c r="V17" s="494"/>
      <c r="W17" s="494"/>
      <c r="X17" s="494"/>
      <c r="Y17" s="494"/>
      <c r="Z17" s="494"/>
      <c r="AA17" s="494"/>
      <c r="AB17" s="494"/>
      <c r="AC17" s="494"/>
      <c r="AD17" s="494"/>
      <c r="AE17" s="494"/>
      <c r="AF17" s="494"/>
      <c r="AG17" s="494"/>
      <c r="AH17" s="495"/>
    </row>
    <row r="18" spans="2:34" ht="14.1" customHeight="1">
      <c r="B18" s="172" t="s">
        <v>59</v>
      </c>
      <c r="C18" s="172"/>
      <c r="D18" s="172"/>
      <c r="E18" s="492"/>
      <c r="F18" s="493"/>
      <c r="G18" s="493"/>
      <c r="H18" s="493"/>
      <c r="I18" s="56" t="s">
        <v>207</v>
      </c>
      <c r="J18" s="232" t="s">
        <v>77</v>
      </c>
      <c r="K18" s="232"/>
      <c r="L18" s="232"/>
      <c r="M18" s="67"/>
      <c r="N18" s="494" t="s">
        <v>89</v>
      </c>
      <c r="O18" s="494"/>
      <c r="P18" s="494"/>
      <c r="Q18" s="494"/>
      <c r="R18" s="494"/>
      <c r="S18" s="494"/>
      <c r="T18" s="494"/>
      <c r="U18" s="494"/>
      <c r="V18" s="494"/>
      <c r="W18" s="494"/>
      <c r="X18" s="494"/>
      <c r="Y18" s="494"/>
      <c r="Z18" s="494"/>
      <c r="AA18" s="494"/>
      <c r="AB18" s="494"/>
      <c r="AC18" s="494"/>
      <c r="AD18" s="494"/>
      <c r="AE18" s="494"/>
      <c r="AF18" s="494"/>
      <c r="AG18" s="494"/>
      <c r="AH18" s="495"/>
    </row>
    <row r="19" spans="2:34" ht="14.1" customHeight="1">
      <c r="B19" s="172" t="s">
        <v>85</v>
      </c>
      <c r="C19" s="172"/>
      <c r="D19" s="172"/>
      <c r="E19" s="492"/>
      <c r="F19" s="493"/>
      <c r="G19" s="493"/>
      <c r="H19" s="493"/>
      <c r="I19" s="56" t="s">
        <v>207</v>
      </c>
      <c r="J19" s="232" t="s">
        <v>77</v>
      </c>
      <c r="K19" s="235"/>
      <c r="L19" s="235"/>
      <c r="M19" s="67"/>
      <c r="N19" s="236" t="s">
        <v>90</v>
      </c>
      <c r="O19" s="236"/>
      <c r="P19" s="236"/>
      <c r="Q19" s="236"/>
      <c r="R19" s="236"/>
      <c r="S19" s="236"/>
      <c r="T19" s="236"/>
      <c r="U19" s="236"/>
      <c r="V19" s="236"/>
      <c r="W19" s="236"/>
      <c r="X19" s="236"/>
      <c r="Y19" s="236"/>
      <c r="Z19" s="236"/>
      <c r="AA19" s="236"/>
      <c r="AB19" s="236"/>
      <c r="AC19" s="236"/>
      <c r="AD19" s="236"/>
      <c r="AE19" s="236"/>
      <c r="AF19" s="236"/>
      <c r="AG19" s="236"/>
      <c r="AH19" s="237"/>
    </row>
    <row r="20" spans="2:34" ht="14.1" customHeight="1">
      <c r="B20" s="202" t="s">
        <v>61</v>
      </c>
      <c r="C20" s="203"/>
      <c r="D20" s="204"/>
      <c r="E20" s="492"/>
      <c r="F20" s="493"/>
      <c r="G20" s="493"/>
      <c r="H20" s="493"/>
      <c r="I20" s="56" t="s">
        <v>207</v>
      </c>
      <c r="J20" s="226" t="str">
        <f>IFERROR(ROUND((E20/$E$17)-1,3),"")</f>
        <v/>
      </c>
      <c r="K20" s="227"/>
      <c r="L20" s="228"/>
      <c r="M20" s="67"/>
      <c r="N20" s="236"/>
      <c r="O20" s="236"/>
      <c r="P20" s="236"/>
      <c r="Q20" s="236"/>
      <c r="R20" s="236"/>
      <c r="S20" s="236"/>
      <c r="T20" s="236"/>
      <c r="U20" s="236"/>
      <c r="V20" s="236"/>
      <c r="W20" s="236"/>
      <c r="X20" s="236"/>
      <c r="Y20" s="236"/>
      <c r="Z20" s="236"/>
      <c r="AA20" s="236"/>
      <c r="AB20" s="236"/>
      <c r="AC20" s="236"/>
      <c r="AD20" s="236"/>
      <c r="AE20" s="236"/>
      <c r="AF20" s="236"/>
      <c r="AG20" s="236"/>
      <c r="AH20" s="237"/>
    </row>
    <row r="21" spans="2:34" ht="14.1" customHeight="1">
      <c r="B21" s="172" t="s">
        <v>62</v>
      </c>
      <c r="C21" s="172"/>
      <c r="D21" s="172"/>
      <c r="E21" s="492"/>
      <c r="F21" s="493"/>
      <c r="G21" s="493"/>
      <c r="H21" s="493"/>
      <c r="I21" s="56" t="s">
        <v>207</v>
      </c>
      <c r="J21" s="226" t="str">
        <f>IFERROR(ROUND((E21/$E$17)-1,3),"")</f>
        <v/>
      </c>
      <c r="K21" s="227"/>
      <c r="L21" s="228"/>
      <c r="M21" s="67"/>
      <c r="N21" s="70" t="str">
        <f>IFERROR(IF(AND(J20&lt;&gt;"",J20&lt;&gt;0,J20&gt;=4.5%),"レ",""),"")</f>
        <v/>
      </c>
      <c r="O21" s="6" t="s">
        <v>91</v>
      </c>
      <c r="P21" s="6"/>
      <c r="Q21" s="6"/>
      <c r="R21" s="6"/>
      <c r="S21" s="6"/>
      <c r="T21" s="6"/>
      <c r="U21" s="6"/>
      <c r="V21" s="70" t="str">
        <f>IFERROR(IF(AND(J21&lt;&gt;"",J21&lt;&gt;0,J21&gt;=6%),"レ",""),"")</f>
        <v/>
      </c>
      <c r="W21" s="6" t="s">
        <v>92</v>
      </c>
      <c r="X21" s="6"/>
      <c r="Y21" s="6"/>
      <c r="Z21" s="6"/>
      <c r="AA21" s="6"/>
      <c r="AB21" s="6"/>
      <c r="AC21" s="6"/>
      <c r="AD21" s="6"/>
      <c r="AE21" s="6"/>
      <c r="AF21" s="6"/>
      <c r="AG21" s="6"/>
      <c r="AH21" s="7"/>
    </row>
    <row r="22" spans="2:34" ht="14.1" customHeight="1">
      <c r="B22" s="172" t="s">
        <v>84</v>
      </c>
      <c r="C22" s="172"/>
      <c r="D22" s="172"/>
      <c r="E22" s="492"/>
      <c r="F22" s="493"/>
      <c r="G22" s="493"/>
      <c r="H22" s="493"/>
      <c r="I22" s="56" t="s">
        <v>207</v>
      </c>
      <c r="J22" s="229" t="str">
        <f>IFERROR(ROUND((E22/$E$17)-1,3),"")</f>
        <v/>
      </c>
      <c r="K22" s="230"/>
      <c r="L22" s="231"/>
      <c r="M22" s="11"/>
      <c r="N22" s="70" t="str">
        <f>IFERROR(IF(AND(J22&lt;&gt;"",J22&lt;&gt;0,J22&gt;=7.5%),"レ",""),"")</f>
        <v/>
      </c>
      <c r="O22" s="8" t="s">
        <v>93</v>
      </c>
      <c r="P22" s="8"/>
      <c r="Q22" s="8"/>
      <c r="R22" s="8"/>
      <c r="S22" s="8"/>
      <c r="T22" s="8"/>
      <c r="U22" s="8"/>
      <c r="V22" s="8"/>
      <c r="W22" s="8"/>
      <c r="X22" s="8"/>
      <c r="Y22" s="8"/>
      <c r="Z22" s="68"/>
      <c r="AA22" s="8"/>
      <c r="AB22" s="8"/>
      <c r="AC22" s="8"/>
      <c r="AD22" s="8"/>
      <c r="AE22" s="14"/>
      <c r="AF22" s="8"/>
      <c r="AG22" s="8"/>
      <c r="AH22" s="4" t="s">
        <v>83</v>
      </c>
    </row>
    <row r="23" spans="2:34" ht="14.1" customHeight="1">
      <c r="B23" s="1" t="s">
        <v>94</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2:34" ht="14.1" customHeight="1">
      <c r="B24" s="215" t="s">
        <v>256</v>
      </c>
      <c r="C24" s="72" t="s">
        <v>95</v>
      </c>
      <c r="D24" s="6"/>
      <c r="E24" s="6"/>
      <c r="F24" s="6"/>
      <c r="G24" s="6"/>
      <c r="H24" s="6"/>
      <c r="I24" s="6"/>
      <c r="J24" s="6"/>
      <c r="K24" s="6"/>
      <c r="L24" s="6"/>
      <c r="M24" s="6"/>
      <c r="N24" s="6"/>
      <c r="O24" s="6"/>
      <c r="P24" s="6"/>
      <c r="Q24" s="6"/>
      <c r="R24" s="6"/>
      <c r="S24" s="6"/>
      <c r="T24" s="6"/>
      <c r="U24" s="6"/>
      <c r="V24" s="6"/>
      <c r="W24" s="6"/>
      <c r="X24" s="6"/>
      <c r="Y24" s="6"/>
      <c r="Z24" s="6"/>
      <c r="AA24" s="6" t="s">
        <v>275</v>
      </c>
      <c r="AB24" s="6"/>
      <c r="AC24" s="6"/>
      <c r="AD24" s="6"/>
      <c r="AE24" s="6"/>
      <c r="AF24" s="6"/>
      <c r="AG24" s="6"/>
      <c r="AH24" s="6"/>
    </row>
    <row r="25" spans="2:34" ht="14.1" customHeight="1">
      <c r="B25" s="216"/>
      <c r="C25" s="528"/>
      <c r="D25" s="529"/>
      <c r="E25" s="529"/>
      <c r="F25" s="530"/>
      <c r="G25" s="1" t="s">
        <v>274</v>
      </c>
      <c r="H25" s="8"/>
      <c r="I25" s="8"/>
      <c r="J25" s="8"/>
      <c r="K25" s="71"/>
      <c r="L25" s="8"/>
      <c r="M25" s="8"/>
      <c r="N25" s="8"/>
      <c r="O25" s="71"/>
      <c r="P25" s="8"/>
      <c r="Q25" s="8"/>
      <c r="R25" s="8"/>
      <c r="S25" s="71"/>
      <c r="T25" s="8"/>
      <c r="U25" s="8"/>
      <c r="V25" s="8"/>
      <c r="W25" s="8"/>
      <c r="X25" s="71"/>
      <c r="Y25" s="8"/>
      <c r="Z25" s="8" t="s">
        <v>273</v>
      </c>
      <c r="AA25" s="519" t="s">
        <v>291</v>
      </c>
      <c r="AB25" s="519"/>
      <c r="AC25" s="519"/>
      <c r="AD25" s="519"/>
      <c r="AE25" s="519"/>
      <c r="AF25" s="519"/>
      <c r="AG25" s="519"/>
      <c r="AH25" s="17" t="s">
        <v>96</v>
      </c>
    </row>
    <row r="26" spans="2:34" ht="14.1" customHeight="1">
      <c r="B26" s="216"/>
      <c r="C26" s="524" t="s">
        <v>131</v>
      </c>
      <c r="D26" s="525"/>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row>
    <row r="27" spans="2:34" ht="14.1" customHeight="1">
      <c r="B27" s="217"/>
      <c r="C27" s="526"/>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row>
    <row r="28" spans="2:34" ht="14.1" customHeight="1">
      <c r="B28" s="215" t="s">
        <v>97</v>
      </c>
      <c r="C28" s="172" t="s">
        <v>98</v>
      </c>
      <c r="D28" s="172"/>
      <c r="E28" s="172"/>
      <c r="F28" s="172"/>
      <c r="G28" s="172"/>
      <c r="H28" s="172"/>
      <c r="I28" s="172"/>
      <c r="J28" s="172"/>
      <c r="K28" s="172"/>
      <c r="L28" s="172"/>
      <c r="M28" s="172" t="s">
        <v>3</v>
      </c>
      <c r="N28" s="172"/>
      <c r="O28" s="172"/>
      <c r="P28" s="172"/>
      <c r="Q28" s="172"/>
      <c r="R28" s="172"/>
      <c r="S28" s="172"/>
      <c r="T28" s="172"/>
      <c r="U28" s="172" t="s">
        <v>99</v>
      </c>
      <c r="V28" s="172"/>
      <c r="W28" s="172"/>
      <c r="X28" s="172"/>
      <c r="Y28" s="172"/>
      <c r="Z28" s="172"/>
      <c r="AA28" s="172"/>
      <c r="AB28" s="172"/>
      <c r="AC28" s="172"/>
      <c r="AD28" s="172"/>
      <c r="AE28" s="202" t="s">
        <v>109</v>
      </c>
      <c r="AF28" s="204"/>
      <c r="AG28" s="202" t="s">
        <v>108</v>
      </c>
      <c r="AH28" s="204"/>
    </row>
    <row r="29" spans="2:34" ht="14.1" customHeight="1">
      <c r="B29" s="216"/>
      <c r="C29" s="501"/>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20"/>
      <c r="AF29" s="521"/>
      <c r="AG29" s="522"/>
      <c r="AH29" s="523"/>
    </row>
    <row r="30" spans="2:34" ht="14.1" customHeight="1">
      <c r="B30" s="216"/>
      <c r="C30" s="501"/>
      <c r="D30" s="501"/>
      <c r="E30" s="501"/>
      <c r="F30" s="501"/>
      <c r="G30" s="50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20"/>
      <c r="AF30" s="521"/>
      <c r="AG30" s="522"/>
      <c r="AH30" s="523"/>
    </row>
    <row r="31" spans="2:34" ht="14.1" customHeight="1">
      <c r="B31" s="217"/>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20"/>
      <c r="AF31" s="521"/>
      <c r="AG31" s="522"/>
      <c r="AH31" s="523"/>
    </row>
    <row r="32" spans="2:34" ht="14.1" customHeight="1">
      <c r="B32" s="214" t="s">
        <v>100</v>
      </c>
      <c r="C32" s="172" t="s">
        <v>102</v>
      </c>
      <c r="D32" s="172"/>
      <c r="E32" s="172"/>
      <c r="F32" s="172"/>
      <c r="G32" s="172"/>
      <c r="H32" s="172"/>
      <c r="I32" s="172"/>
      <c r="J32" s="172"/>
      <c r="K32" s="172"/>
      <c r="L32" s="172"/>
      <c r="M32" s="172"/>
      <c r="N32" s="172"/>
      <c r="O32" s="172" t="s">
        <v>30</v>
      </c>
      <c r="P32" s="172"/>
      <c r="Q32" s="202" t="s">
        <v>107</v>
      </c>
      <c r="R32" s="203"/>
      <c r="S32" s="203"/>
      <c r="T32" s="203"/>
      <c r="U32" s="203"/>
      <c r="V32" s="203"/>
      <c r="W32" s="203"/>
      <c r="X32" s="203"/>
      <c r="Y32" s="203"/>
      <c r="Z32" s="203"/>
      <c r="AA32" s="203"/>
      <c r="AB32" s="203"/>
      <c r="AC32" s="203"/>
      <c r="AD32" s="203"/>
      <c r="AE32" s="203"/>
      <c r="AF32" s="203"/>
      <c r="AG32" s="203"/>
      <c r="AH32" s="204"/>
    </row>
    <row r="33" spans="2:34" ht="14.1" customHeight="1">
      <c r="B33" s="214"/>
      <c r="C33" s="172"/>
      <c r="D33" s="172"/>
      <c r="E33" s="172"/>
      <c r="F33" s="172"/>
      <c r="G33" s="172"/>
      <c r="H33" s="172"/>
      <c r="I33" s="172"/>
      <c r="J33" s="172"/>
      <c r="K33" s="172"/>
      <c r="L33" s="172"/>
      <c r="M33" s="172"/>
      <c r="N33" s="172"/>
      <c r="O33" s="172"/>
      <c r="P33" s="172"/>
      <c r="Q33" s="172" t="s">
        <v>103</v>
      </c>
      <c r="R33" s="172"/>
      <c r="S33" s="172" t="s">
        <v>3</v>
      </c>
      <c r="T33" s="172"/>
      <c r="U33" s="172"/>
      <c r="V33" s="172"/>
      <c r="W33" s="172"/>
      <c r="X33" s="172"/>
      <c r="Y33" s="172"/>
      <c r="Z33" s="202" t="s">
        <v>101</v>
      </c>
      <c r="AA33" s="203"/>
      <c r="AB33" s="202" t="s">
        <v>104</v>
      </c>
      <c r="AC33" s="203"/>
      <c r="AD33" s="203"/>
      <c r="AE33" s="203"/>
      <c r="AF33" s="203"/>
      <c r="AG33" s="203"/>
      <c r="AH33" s="204"/>
    </row>
    <row r="34" spans="2:34" ht="14.1" customHeight="1">
      <c r="B34" s="214"/>
      <c r="C34" s="501"/>
      <c r="D34" s="501"/>
      <c r="E34" s="501"/>
      <c r="F34" s="501"/>
      <c r="G34" s="501"/>
      <c r="H34" s="501"/>
      <c r="I34" s="501"/>
      <c r="J34" s="501"/>
      <c r="K34" s="501"/>
      <c r="L34" s="501"/>
      <c r="M34" s="501"/>
      <c r="N34" s="501"/>
      <c r="O34" s="502"/>
      <c r="P34" s="502"/>
      <c r="Q34" s="503"/>
      <c r="R34" s="503"/>
      <c r="S34" s="501"/>
      <c r="T34" s="501"/>
      <c r="U34" s="501"/>
      <c r="V34" s="501"/>
      <c r="W34" s="501"/>
      <c r="X34" s="501"/>
      <c r="Y34" s="501"/>
      <c r="Z34" s="504"/>
      <c r="AA34" s="505"/>
      <c r="AB34" s="501"/>
      <c r="AC34" s="501"/>
      <c r="AD34" s="501"/>
      <c r="AE34" s="501"/>
      <c r="AF34" s="501"/>
      <c r="AG34" s="501"/>
      <c r="AH34" s="501"/>
    </row>
    <row r="35" spans="2:34" ht="14.1" customHeight="1">
      <c r="B35" s="214"/>
      <c r="C35" s="501"/>
      <c r="D35" s="501"/>
      <c r="E35" s="501"/>
      <c r="F35" s="501"/>
      <c r="G35" s="501"/>
      <c r="H35" s="501"/>
      <c r="I35" s="501"/>
      <c r="J35" s="501"/>
      <c r="K35" s="501"/>
      <c r="L35" s="501"/>
      <c r="M35" s="501"/>
      <c r="N35" s="501"/>
      <c r="O35" s="502"/>
      <c r="P35" s="502"/>
      <c r="Q35" s="503"/>
      <c r="R35" s="503"/>
      <c r="S35" s="501"/>
      <c r="T35" s="501"/>
      <c r="U35" s="501"/>
      <c r="V35" s="501"/>
      <c r="W35" s="501"/>
      <c r="X35" s="501"/>
      <c r="Y35" s="501"/>
      <c r="Z35" s="504"/>
      <c r="AA35" s="505"/>
      <c r="AB35" s="501"/>
      <c r="AC35" s="501"/>
      <c r="AD35" s="501"/>
      <c r="AE35" s="501"/>
      <c r="AF35" s="501"/>
      <c r="AG35" s="501"/>
      <c r="AH35" s="501"/>
    </row>
    <row r="36" spans="2:34" ht="14.1" customHeight="1">
      <c r="B36" s="214"/>
      <c r="C36" s="501"/>
      <c r="D36" s="501"/>
      <c r="E36" s="501"/>
      <c r="F36" s="501"/>
      <c r="G36" s="501"/>
      <c r="H36" s="501"/>
      <c r="I36" s="501"/>
      <c r="J36" s="501"/>
      <c r="K36" s="501"/>
      <c r="L36" s="501"/>
      <c r="M36" s="501"/>
      <c r="N36" s="501"/>
      <c r="O36" s="502"/>
      <c r="P36" s="502"/>
      <c r="Q36" s="503"/>
      <c r="R36" s="503"/>
      <c r="S36" s="501"/>
      <c r="T36" s="501"/>
      <c r="U36" s="501"/>
      <c r="V36" s="501"/>
      <c r="W36" s="501"/>
      <c r="X36" s="501"/>
      <c r="Y36" s="501"/>
      <c r="Z36" s="504"/>
      <c r="AA36" s="505"/>
      <c r="AB36" s="501"/>
      <c r="AC36" s="501"/>
      <c r="AD36" s="501"/>
      <c r="AE36" s="501"/>
      <c r="AF36" s="501"/>
      <c r="AG36" s="501"/>
      <c r="AH36" s="501"/>
    </row>
    <row r="37" spans="2:34" ht="14.1" customHeight="1">
      <c r="B37" s="214"/>
      <c r="C37" s="501"/>
      <c r="D37" s="501"/>
      <c r="E37" s="501"/>
      <c r="F37" s="501"/>
      <c r="G37" s="501"/>
      <c r="H37" s="501"/>
      <c r="I37" s="501"/>
      <c r="J37" s="501"/>
      <c r="K37" s="501"/>
      <c r="L37" s="501"/>
      <c r="M37" s="501"/>
      <c r="N37" s="501"/>
      <c r="O37" s="502"/>
      <c r="P37" s="502"/>
      <c r="Q37" s="503"/>
      <c r="R37" s="503"/>
      <c r="S37" s="501"/>
      <c r="T37" s="501"/>
      <c r="U37" s="501"/>
      <c r="V37" s="501"/>
      <c r="W37" s="501"/>
      <c r="X37" s="501"/>
      <c r="Y37" s="501"/>
      <c r="Z37" s="504"/>
      <c r="AA37" s="505"/>
      <c r="AB37" s="501"/>
      <c r="AC37" s="501"/>
      <c r="AD37" s="501"/>
      <c r="AE37" s="501"/>
      <c r="AF37" s="501"/>
      <c r="AG37" s="501"/>
      <c r="AH37" s="501"/>
    </row>
    <row r="38" spans="2:34" ht="14.1" customHeight="1">
      <c r="B38" s="214"/>
      <c r="C38" s="501"/>
      <c r="D38" s="501"/>
      <c r="E38" s="501"/>
      <c r="F38" s="501"/>
      <c r="G38" s="501"/>
      <c r="H38" s="501"/>
      <c r="I38" s="501"/>
      <c r="J38" s="501"/>
      <c r="K38" s="501"/>
      <c r="L38" s="501"/>
      <c r="M38" s="501"/>
      <c r="N38" s="501"/>
      <c r="O38" s="502"/>
      <c r="P38" s="502"/>
      <c r="Q38" s="503"/>
      <c r="R38" s="503"/>
      <c r="S38" s="501"/>
      <c r="T38" s="501"/>
      <c r="U38" s="501"/>
      <c r="V38" s="501"/>
      <c r="W38" s="501"/>
      <c r="X38" s="501"/>
      <c r="Y38" s="501"/>
      <c r="Z38" s="504"/>
      <c r="AA38" s="505"/>
      <c r="AB38" s="501"/>
      <c r="AC38" s="501"/>
      <c r="AD38" s="501"/>
      <c r="AE38" s="501"/>
      <c r="AF38" s="501"/>
      <c r="AG38" s="501"/>
      <c r="AH38" s="501"/>
    </row>
    <row r="39" spans="2:34" ht="14.1" customHeight="1">
      <c r="B39" s="1" t="s">
        <v>213</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2" t="s">
        <v>118</v>
      </c>
    </row>
    <row r="40" spans="2:34" ht="14.1" customHeight="1">
      <c r="B40" s="202" t="s">
        <v>120</v>
      </c>
      <c r="C40" s="203"/>
      <c r="D40" s="203"/>
      <c r="E40" s="203"/>
      <c r="F40" s="203"/>
      <c r="G40" s="204"/>
      <c r="H40" s="172" t="s">
        <v>117</v>
      </c>
      <c r="I40" s="172"/>
      <c r="J40" s="172"/>
      <c r="K40" s="172"/>
      <c r="L40" s="172" t="s">
        <v>110</v>
      </c>
      <c r="M40" s="172"/>
      <c r="N40" s="172" t="s">
        <v>111</v>
      </c>
      <c r="O40" s="172"/>
      <c r="P40" s="172"/>
      <c r="Q40" s="172"/>
      <c r="R40" s="172" t="s">
        <v>112</v>
      </c>
      <c r="S40" s="172"/>
      <c r="T40" s="172"/>
      <c r="U40" s="172"/>
      <c r="V40" s="172" t="s">
        <v>113</v>
      </c>
      <c r="W40" s="172"/>
      <c r="X40" s="172"/>
      <c r="Y40" s="172"/>
      <c r="Z40" s="172" t="s">
        <v>115</v>
      </c>
      <c r="AA40" s="172"/>
      <c r="AB40" s="172"/>
      <c r="AC40" s="172" t="s">
        <v>114</v>
      </c>
      <c r="AD40" s="172"/>
      <c r="AE40" s="172"/>
      <c r="AF40" s="172" t="s">
        <v>210</v>
      </c>
      <c r="AG40" s="172"/>
      <c r="AH40" s="172"/>
    </row>
    <row r="41" spans="2:34" ht="14.1" customHeight="1">
      <c r="B41" s="457"/>
      <c r="C41" s="458"/>
      <c r="D41" s="458"/>
      <c r="E41" s="458"/>
      <c r="F41" s="458"/>
      <c r="G41" s="468"/>
      <c r="H41" s="492"/>
      <c r="I41" s="493"/>
      <c r="J41" s="493"/>
      <c r="K41" s="56" t="s">
        <v>207</v>
      </c>
      <c r="L41" s="507"/>
      <c r="M41" s="507"/>
      <c r="N41" s="492"/>
      <c r="O41" s="493"/>
      <c r="P41" s="493"/>
      <c r="Q41" s="56" t="s">
        <v>207</v>
      </c>
      <c r="R41" s="492"/>
      <c r="S41" s="493"/>
      <c r="T41" s="493"/>
      <c r="U41" s="56" t="s">
        <v>207</v>
      </c>
      <c r="V41" s="492"/>
      <c r="W41" s="493"/>
      <c r="X41" s="493"/>
      <c r="Y41" s="56" t="s">
        <v>207</v>
      </c>
      <c r="Z41" s="531"/>
      <c r="AA41" s="531"/>
      <c r="AB41" s="531"/>
      <c r="AC41" s="531"/>
      <c r="AD41" s="531"/>
      <c r="AE41" s="531"/>
      <c r="AF41" s="503"/>
      <c r="AG41" s="503"/>
      <c r="AH41" s="503"/>
    </row>
    <row r="42" spans="2:34" ht="14.1" customHeight="1">
      <c r="B42" s="457"/>
      <c r="C42" s="458"/>
      <c r="D42" s="458"/>
      <c r="E42" s="458"/>
      <c r="F42" s="458"/>
      <c r="G42" s="468"/>
      <c r="H42" s="492"/>
      <c r="I42" s="493"/>
      <c r="J42" s="493"/>
      <c r="K42" s="56" t="s">
        <v>207</v>
      </c>
      <c r="L42" s="507"/>
      <c r="M42" s="507"/>
      <c r="N42" s="492"/>
      <c r="O42" s="493"/>
      <c r="P42" s="493"/>
      <c r="Q42" s="56" t="s">
        <v>207</v>
      </c>
      <c r="R42" s="492"/>
      <c r="S42" s="493"/>
      <c r="T42" s="493"/>
      <c r="U42" s="56" t="s">
        <v>207</v>
      </c>
      <c r="V42" s="492"/>
      <c r="W42" s="493"/>
      <c r="X42" s="493"/>
      <c r="Y42" s="56" t="s">
        <v>207</v>
      </c>
      <c r="Z42" s="531"/>
      <c r="AA42" s="531"/>
      <c r="AB42" s="531"/>
      <c r="AC42" s="531"/>
      <c r="AD42" s="531"/>
      <c r="AE42" s="531"/>
      <c r="AF42" s="503"/>
      <c r="AG42" s="503"/>
      <c r="AH42" s="503"/>
    </row>
    <row r="43" spans="2:34" ht="14.1" customHeight="1">
      <c r="B43" s="457"/>
      <c r="C43" s="458"/>
      <c r="D43" s="458"/>
      <c r="E43" s="458"/>
      <c r="F43" s="458"/>
      <c r="G43" s="468"/>
      <c r="H43" s="492"/>
      <c r="I43" s="493"/>
      <c r="J43" s="493"/>
      <c r="K43" s="56" t="s">
        <v>207</v>
      </c>
      <c r="L43" s="507"/>
      <c r="M43" s="507"/>
      <c r="N43" s="492"/>
      <c r="O43" s="493"/>
      <c r="P43" s="493"/>
      <c r="Q43" s="56" t="s">
        <v>207</v>
      </c>
      <c r="R43" s="492"/>
      <c r="S43" s="493"/>
      <c r="T43" s="493"/>
      <c r="U43" s="56" t="s">
        <v>207</v>
      </c>
      <c r="V43" s="492"/>
      <c r="W43" s="493"/>
      <c r="X43" s="493"/>
      <c r="Y43" s="56" t="s">
        <v>207</v>
      </c>
      <c r="Z43" s="531"/>
      <c r="AA43" s="531"/>
      <c r="AB43" s="531"/>
      <c r="AC43" s="531"/>
      <c r="AD43" s="531"/>
      <c r="AE43" s="531"/>
      <c r="AF43" s="503"/>
      <c r="AG43" s="503"/>
      <c r="AH43" s="503"/>
    </row>
    <row r="44" spans="2:34" ht="14.1" customHeight="1">
      <c r="B44" s="457"/>
      <c r="C44" s="458"/>
      <c r="D44" s="458"/>
      <c r="E44" s="458"/>
      <c r="F44" s="458"/>
      <c r="G44" s="468"/>
      <c r="H44" s="492"/>
      <c r="I44" s="493"/>
      <c r="J44" s="493"/>
      <c r="K44" s="56" t="s">
        <v>207</v>
      </c>
      <c r="L44" s="507"/>
      <c r="M44" s="507"/>
      <c r="N44" s="492"/>
      <c r="O44" s="493"/>
      <c r="P44" s="493"/>
      <c r="Q44" s="56" t="s">
        <v>207</v>
      </c>
      <c r="R44" s="492"/>
      <c r="S44" s="493"/>
      <c r="T44" s="493"/>
      <c r="U44" s="56" t="s">
        <v>207</v>
      </c>
      <c r="V44" s="492"/>
      <c r="W44" s="493"/>
      <c r="X44" s="493"/>
      <c r="Y44" s="56" t="s">
        <v>207</v>
      </c>
      <c r="Z44" s="531"/>
      <c r="AA44" s="531"/>
      <c r="AB44" s="531"/>
      <c r="AC44" s="531"/>
      <c r="AD44" s="531"/>
      <c r="AE44" s="531"/>
      <c r="AF44" s="503"/>
      <c r="AG44" s="503"/>
      <c r="AH44" s="503"/>
    </row>
    <row r="45" spans="2:34" ht="14.1" customHeight="1">
      <c r="B45" s="457"/>
      <c r="C45" s="458"/>
      <c r="D45" s="458"/>
      <c r="E45" s="458"/>
      <c r="F45" s="458"/>
      <c r="G45" s="468"/>
      <c r="H45" s="492"/>
      <c r="I45" s="493"/>
      <c r="J45" s="493"/>
      <c r="K45" s="56" t="s">
        <v>207</v>
      </c>
      <c r="L45" s="507"/>
      <c r="M45" s="507"/>
      <c r="N45" s="492"/>
      <c r="O45" s="493"/>
      <c r="P45" s="493"/>
      <c r="Q45" s="56" t="s">
        <v>207</v>
      </c>
      <c r="R45" s="492"/>
      <c r="S45" s="493"/>
      <c r="T45" s="493"/>
      <c r="U45" s="56" t="s">
        <v>207</v>
      </c>
      <c r="V45" s="492"/>
      <c r="W45" s="493"/>
      <c r="X45" s="493"/>
      <c r="Y45" s="56" t="s">
        <v>207</v>
      </c>
      <c r="Z45" s="531"/>
      <c r="AA45" s="531"/>
      <c r="AB45" s="531"/>
      <c r="AC45" s="531"/>
      <c r="AD45" s="531"/>
      <c r="AE45" s="531"/>
      <c r="AF45" s="503"/>
      <c r="AG45" s="503"/>
      <c r="AH45" s="503"/>
    </row>
    <row r="46" spans="2:34" ht="14.1" customHeight="1">
      <c r="B46" s="457"/>
      <c r="C46" s="458"/>
      <c r="D46" s="458"/>
      <c r="E46" s="458"/>
      <c r="F46" s="458"/>
      <c r="G46" s="468"/>
      <c r="H46" s="492"/>
      <c r="I46" s="493"/>
      <c r="J46" s="493"/>
      <c r="K46" s="56" t="s">
        <v>207</v>
      </c>
      <c r="L46" s="507"/>
      <c r="M46" s="507"/>
      <c r="N46" s="492"/>
      <c r="O46" s="493"/>
      <c r="P46" s="493"/>
      <c r="Q46" s="56" t="s">
        <v>207</v>
      </c>
      <c r="R46" s="492"/>
      <c r="S46" s="493"/>
      <c r="T46" s="493"/>
      <c r="U46" s="56" t="s">
        <v>207</v>
      </c>
      <c r="V46" s="492"/>
      <c r="W46" s="493"/>
      <c r="X46" s="493"/>
      <c r="Y46" s="56" t="s">
        <v>207</v>
      </c>
      <c r="Z46" s="531"/>
      <c r="AA46" s="531"/>
      <c r="AB46" s="531"/>
      <c r="AC46" s="531"/>
      <c r="AD46" s="531"/>
      <c r="AE46" s="531"/>
      <c r="AF46" s="503"/>
      <c r="AG46" s="503"/>
      <c r="AH46" s="503"/>
    </row>
    <row r="47" spans="2:34" ht="14.1" customHeight="1">
      <c r="B47" s="1" t="s">
        <v>123</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2:34" ht="14.1" customHeight="1">
      <c r="B48" s="172">
        <v>1</v>
      </c>
      <c r="C48" s="173" t="s">
        <v>2</v>
      </c>
      <c r="D48" s="173"/>
      <c r="E48" s="173"/>
      <c r="F48" s="457"/>
      <c r="G48" s="458"/>
      <c r="H48" s="458"/>
      <c r="I48" s="458"/>
      <c r="J48" s="458"/>
      <c r="K48" s="458"/>
      <c r="L48" s="458"/>
      <c r="M48" s="458"/>
      <c r="N48" s="458"/>
      <c r="O48" s="468"/>
      <c r="P48" s="172" t="s">
        <v>124</v>
      </c>
      <c r="Q48" s="172"/>
      <c r="R48" s="172"/>
      <c r="S48" s="499" t="s">
        <v>131</v>
      </c>
      <c r="T48" s="436"/>
      <c r="U48" s="436"/>
      <c r="V48" s="436"/>
      <c r="W48" s="436"/>
      <c r="X48" s="436"/>
      <c r="Y48" s="437"/>
      <c r="Z48" s="183" t="str">
        <f>IF(OR(S48="",'S1_設備貸与（割賦販売・リース）申込書_1ページ'!$AB$5=""),"",IFERROR(DATEDIF(S48,'S1_設備貸与（割賦販売・リース）申込書_1ページ'!$AB$5,"Y")&amp;"歳",""))</f>
        <v/>
      </c>
      <c r="AA48" s="185"/>
      <c r="AB48" s="172" t="s">
        <v>125</v>
      </c>
      <c r="AC48" s="172"/>
      <c r="AD48" s="172"/>
      <c r="AE48" s="503"/>
      <c r="AF48" s="503"/>
      <c r="AG48" s="503"/>
      <c r="AH48" s="503"/>
    </row>
    <row r="49" spans="2:34" ht="14.1" customHeight="1">
      <c r="B49" s="172"/>
      <c r="C49" s="173" t="s">
        <v>7</v>
      </c>
      <c r="D49" s="173"/>
      <c r="E49" s="173"/>
      <c r="F49" s="457"/>
      <c r="G49" s="458"/>
      <c r="H49" s="458"/>
      <c r="I49" s="458"/>
      <c r="J49" s="458"/>
      <c r="K49" s="458"/>
      <c r="L49" s="458"/>
      <c r="M49" s="458"/>
      <c r="N49" s="458"/>
      <c r="O49" s="468"/>
      <c r="P49" s="172" t="s">
        <v>126</v>
      </c>
      <c r="Q49" s="172"/>
      <c r="R49" s="172"/>
      <c r="S49" s="500"/>
      <c r="T49" s="500"/>
      <c r="U49" s="500"/>
      <c r="V49" s="500"/>
      <c r="W49" s="500"/>
      <c r="X49" s="500"/>
      <c r="Y49" s="500"/>
      <c r="Z49" s="500"/>
      <c r="AA49" s="500"/>
      <c r="AB49" s="172" t="s">
        <v>128</v>
      </c>
      <c r="AC49" s="172"/>
      <c r="AD49" s="172"/>
      <c r="AE49" s="516"/>
      <c r="AF49" s="517"/>
      <c r="AG49" s="517"/>
      <c r="AH49" s="56" t="s">
        <v>208</v>
      </c>
    </row>
    <row r="50" spans="2:34" ht="14.1" customHeight="1">
      <c r="B50" s="172"/>
      <c r="C50" s="172" t="s">
        <v>127</v>
      </c>
      <c r="D50" s="172"/>
      <c r="E50" s="172"/>
      <c r="F50" s="508"/>
      <c r="G50" s="508"/>
      <c r="H50" s="508"/>
      <c r="I50" s="457"/>
      <c r="J50" s="458"/>
      <c r="K50" s="458"/>
      <c r="L50" s="458"/>
      <c r="M50" s="458"/>
      <c r="N50" s="458"/>
      <c r="O50" s="458"/>
      <c r="P50" s="458"/>
      <c r="Q50" s="458"/>
      <c r="R50" s="458"/>
      <c r="S50" s="458"/>
      <c r="T50" s="458"/>
      <c r="U50" s="458"/>
      <c r="V50" s="458"/>
      <c r="W50" s="458"/>
      <c r="X50" s="468"/>
      <c r="Y50" s="172" t="s">
        <v>129</v>
      </c>
      <c r="Z50" s="172"/>
      <c r="AA50" s="172"/>
      <c r="AB50" s="503"/>
      <c r="AC50" s="503"/>
      <c r="AD50" s="503"/>
      <c r="AE50" s="503"/>
      <c r="AF50" s="503"/>
      <c r="AG50" s="503"/>
      <c r="AH50" s="503"/>
    </row>
    <row r="51" spans="2:34" ht="14.1" customHeight="1">
      <c r="B51" s="180">
        <v>2</v>
      </c>
      <c r="C51" s="509" t="s">
        <v>2</v>
      </c>
      <c r="D51" s="510"/>
      <c r="E51" s="511"/>
      <c r="F51" s="457"/>
      <c r="G51" s="458"/>
      <c r="H51" s="458"/>
      <c r="I51" s="458"/>
      <c r="J51" s="458"/>
      <c r="K51" s="458"/>
      <c r="L51" s="458"/>
      <c r="M51" s="458"/>
      <c r="N51" s="458"/>
      <c r="O51" s="458"/>
      <c r="P51" s="202" t="s">
        <v>124</v>
      </c>
      <c r="Q51" s="203"/>
      <c r="R51" s="204"/>
      <c r="S51" s="499" t="s">
        <v>131</v>
      </c>
      <c r="T51" s="436"/>
      <c r="U51" s="436"/>
      <c r="V51" s="436"/>
      <c r="W51" s="436"/>
      <c r="X51" s="436"/>
      <c r="Y51" s="437"/>
      <c r="Z51" s="183" t="str">
        <f>IF(OR(S51="",'S1_設備貸与（割賦販売・リース）申込書_1ページ'!$AB$5=""),"",IFERROR(DATEDIF(S51,'S1_設備貸与（割賦販売・リース）申込書_1ページ'!$AB$5,"Y")&amp;"歳",""))</f>
        <v/>
      </c>
      <c r="AA51" s="185"/>
      <c r="AB51" s="202" t="s">
        <v>125</v>
      </c>
      <c r="AC51" s="203"/>
      <c r="AD51" s="204"/>
      <c r="AE51" s="466"/>
      <c r="AF51" s="467"/>
      <c r="AG51" s="467"/>
      <c r="AH51" s="532"/>
    </row>
    <row r="52" spans="2:34" ht="14.1" customHeight="1">
      <c r="B52" s="181"/>
      <c r="C52" s="509" t="s">
        <v>7</v>
      </c>
      <c r="D52" s="510"/>
      <c r="E52" s="511"/>
      <c r="F52" s="457"/>
      <c r="G52" s="458"/>
      <c r="H52" s="458"/>
      <c r="I52" s="458"/>
      <c r="J52" s="458"/>
      <c r="K52" s="458"/>
      <c r="L52" s="458"/>
      <c r="M52" s="458"/>
      <c r="N52" s="458"/>
      <c r="O52" s="458"/>
      <c r="P52" s="202" t="s">
        <v>126</v>
      </c>
      <c r="Q52" s="203"/>
      <c r="R52" s="204"/>
      <c r="S52" s="513"/>
      <c r="T52" s="514"/>
      <c r="U52" s="514"/>
      <c r="V52" s="514"/>
      <c r="W52" s="514"/>
      <c r="X52" s="514"/>
      <c r="Y52" s="514"/>
      <c r="Z52" s="514"/>
      <c r="AA52" s="515"/>
      <c r="AB52" s="202" t="s">
        <v>128</v>
      </c>
      <c r="AC52" s="203"/>
      <c r="AD52" s="204"/>
      <c r="AE52" s="516"/>
      <c r="AF52" s="517"/>
      <c r="AG52" s="517"/>
      <c r="AH52" s="56" t="s">
        <v>208</v>
      </c>
    </row>
    <row r="53" spans="2:34" ht="14.1" customHeight="1">
      <c r="B53" s="182"/>
      <c r="C53" s="172" t="s">
        <v>127</v>
      </c>
      <c r="D53" s="172"/>
      <c r="E53" s="172"/>
      <c r="F53" s="508"/>
      <c r="G53" s="508"/>
      <c r="H53" s="508"/>
      <c r="I53" s="457"/>
      <c r="J53" s="458"/>
      <c r="K53" s="458"/>
      <c r="L53" s="458"/>
      <c r="M53" s="458"/>
      <c r="N53" s="458"/>
      <c r="O53" s="458"/>
      <c r="P53" s="458"/>
      <c r="Q53" s="458"/>
      <c r="R53" s="458"/>
      <c r="S53" s="458"/>
      <c r="T53" s="458"/>
      <c r="U53" s="458"/>
      <c r="V53" s="458"/>
      <c r="W53" s="458"/>
      <c r="X53" s="468"/>
      <c r="Y53" s="172" t="s">
        <v>129</v>
      </c>
      <c r="Z53" s="172"/>
      <c r="AA53" s="172"/>
      <c r="AB53" s="503"/>
      <c r="AC53" s="503"/>
      <c r="AD53" s="503"/>
      <c r="AE53" s="503"/>
      <c r="AF53" s="503"/>
      <c r="AG53" s="503"/>
      <c r="AH53" s="503"/>
    </row>
    <row r="58" spans="2:34" ht="14.1" customHeight="1">
      <c r="T58" s="518"/>
      <c r="U58" s="518"/>
      <c r="V58" s="518"/>
      <c r="W58" s="518"/>
      <c r="X58" s="518"/>
      <c r="Y58" s="518"/>
    </row>
    <row r="59" spans="2:34" ht="14.1" customHeight="1">
      <c r="Z59" s="512"/>
      <c r="AA59" s="512"/>
    </row>
  </sheetData>
  <sheetProtection algorithmName="SHA-512" hashValue="hKLCsQXuFfRvELeaYmq9hyWPFOO1rH+dydqvhlsRvJfS5PJZAxhaufJnkQP59tnnqsZoKx9fDZgaXJy53RS0HQ==" saltValue="L94qux5/DWzwXEa/uK54YA==" spinCount="100000" sheet="1" objects="1" scenarios="1"/>
  <mergeCells count="268">
    <mergeCell ref="Y50:AA50"/>
    <mergeCell ref="AB50:AH50"/>
    <mergeCell ref="F51:O51"/>
    <mergeCell ref="P51:R51"/>
    <mergeCell ref="S51:Y51"/>
    <mergeCell ref="Z51:AA51"/>
    <mergeCell ref="AB51:AD51"/>
    <mergeCell ref="AE51:AH51"/>
    <mergeCell ref="P49:R49"/>
    <mergeCell ref="F50:H50"/>
    <mergeCell ref="AE49:AG49"/>
    <mergeCell ref="N46:P46"/>
    <mergeCell ref="N45:P45"/>
    <mergeCell ref="N44:P44"/>
    <mergeCell ref="N43:P43"/>
    <mergeCell ref="AF43:AH43"/>
    <mergeCell ref="AC42:AE42"/>
    <mergeCell ref="AF42:AH42"/>
    <mergeCell ref="AC41:AE41"/>
    <mergeCell ref="AF41:AH41"/>
    <mergeCell ref="Z46:AB46"/>
    <mergeCell ref="Z45:AB45"/>
    <mergeCell ref="Z44:AB44"/>
    <mergeCell ref="Z43:AB43"/>
    <mergeCell ref="Z42:AB42"/>
    <mergeCell ref="Z41:AB41"/>
    <mergeCell ref="AC46:AE46"/>
    <mergeCell ref="AB48:AD48"/>
    <mergeCell ref="AE48:AH48"/>
    <mergeCell ref="V43:X43"/>
    <mergeCell ref="V42:X42"/>
    <mergeCell ref="R43:T43"/>
    <mergeCell ref="R42:T42"/>
    <mergeCell ref="R41:T41"/>
    <mergeCell ref="V41:X41"/>
    <mergeCell ref="AF46:AH46"/>
    <mergeCell ref="AC45:AE45"/>
    <mergeCell ref="AF45:AH45"/>
    <mergeCell ref="AC44:AE44"/>
    <mergeCell ref="AF44:AH44"/>
    <mergeCell ref="AC43:AE43"/>
    <mergeCell ref="R44:T44"/>
    <mergeCell ref="V44:X44"/>
    <mergeCell ref="B43:G43"/>
    <mergeCell ref="B44:G44"/>
    <mergeCell ref="B45:G45"/>
    <mergeCell ref="B46:G46"/>
    <mergeCell ref="AB34:AH34"/>
    <mergeCell ref="AB33:AH33"/>
    <mergeCell ref="AB38:AH38"/>
    <mergeCell ref="AB37:AH37"/>
    <mergeCell ref="AB36:AH36"/>
    <mergeCell ref="L45:M45"/>
    <mergeCell ref="L44:M44"/>
    <mergeCell ref="H45:J45"/>
    <mergeCell ref="H44:J44"/>
    <mergeCell ref="R45:T45"/>
    <mergeCell ref="V45:X45"/>
    <mergeCell ref="L43:M43"/>
    <mergeCell ref="L42:M42"/>
    <mergeCell ref="H43:J43"/>
    <mergeCell ref="H42:J42"/>
    <mergeCell ref="L41:M41"/>
    <mergeCell ref="L40:M40"/>
    <mergeCell ref="B40:G40"/>
    <mergeCell ref="H41:J41"/>
    <mergeCell ref="H40:K40"/>
    <mergeCell ref="Z33:AA33"/>
    <mergeCell ref="Z35:AA35"/>
    <mergeCell ref="AE31:AF31"/>
    <mergeCell ref="AG31:AH31"/>
    <mergeCell ref="S35:Y35"/>
    <mergeCell ref="S34:Y34"/>
    <mergeCell ref="S33:Y33"/>
    <mergeCell ref="B41:G41"/>
    <mergeCell ref="B42:G42"/>
    <mergeCell ref="V40:Y40"/>
    <mergeCell ref="Z40:AB40"/>
    <mergeCell ref="AC40:AE40"/>
    <mergeCell ref="AF40:AH40"/>
    <mergeCell ref="N40:Q40"/>
    <mergeCell ref="R40:U40"/>
    <mergeCell ref="AB35:AH35"/>
    <mergeCell ref="Q33:R33"/>
    <mergeCell ref="B32:B38"/>
    <mergeCell ref="C32:N33"/>
    <mergeCell ref="O32:P33"/>
    <mergeCell ref="N41:P41"/>
    <mergeCell ref="N42:P42"/>
    <mergeCell ref="Y4:Z5"/>
    <mergeCell ref="AE28:AF28"/>
    <mergeCell ref="AG29:AH29"/>
    <mergeCell ref="AG28:AH28"/>
    <mergeCell ref="E19:H19"/>
    <mergeCell ref="E20:H20"/>
    <mergeCell ref="E21:H21"/>
    <mergeCell ref="E22:H22"/>
    <mergeCell ref="B20:D20"/>
    <mergeCell ref="B28:B31"/>
    <mergeCell ref="C28:L28"/>
    <mergeCell ref="B24:B27"/>
    <mergeCell ref="B22:D22"/>
    <mergeCell ref="B21:D21"/>
    <mergeCell ref="C25:F25"/>
    <mergeCell ref="C31:L31"/>
    <mergeCell ref="C30:L30"/>
    <mergeCell ref="C29:L29"/>
    <mergeCell ref="J22:L22"/>
    <mergeCell ref="J21:L21"/>
    <mergeCell ref="AC4:AF4"/>
    <mergeCell ref="AC5:AF5"/>
    <mergeCell ref="AC10:AE10"/>
    <mergeCell ref="AC9:AE9"/>
    <mergeCell ref="AC8:AE8"/>
    <mergeCell ref="AG7:AH7"/>
    <mergeCell ref="AG8:AH8"/>
    <mergeCell ref="AG9:AH9"/>
    <mergeCell ref="AG10:AH10"/>
    <mergeCell ref="AC7:AE7"/>
    <mergeCell ref="AA4:AB5"/>
    <mergeCell ref="AA6:AB6"/>
    <mergeCell ref="T58:Y58"/>
    <mergeCell ref="M28:T28"/>
    <mergeCell ref="U28:AD28"/>
    <mergeCell ref="U29:AD29"/>
    <mergeCell ref="U30:AD30"/>
    <mergeCell ref="AA25:AG25"/>
    <mergeCell ref="M31:T31"/>
    <mergeCell ref="U31:AD31"/>
    <mergeCell ref="M30:T30"/>
    <mergeCell ref="AE30:AF30"/>
    <mergeCell ref="AG30:AH30"/>
    <mergeCell ref="M29:T29"/>
    <mergeCell ref="C26:AH27"/>
    <mergeCell ref="AE29:AF29"/>
    <mergeCell ref="B18:D18"/>
    <mergeCell ref="B19:D19"/>
    <mergeCell ref="U7:W7"/>
    <mergeCell ref="U6:W6"/>
    <mergeCell ref="U4:X4"/>
    <mergeCell ref="AC6:AE6"/>
    <mergeCell ref="AC11:AE11"/>
    <mergeCell ref="AG4:AH5"/>
    <mergeCell ref="Z59:AA59"/>
    <mergeCell ref="S52:AA52"/>
    <mergeCell ref="AB52:AD52"/>
    <mergeCell ref="AE52:AG52"/>
    <mergeCell ref="I53:X53"/>
    <mergeCell ref="Y53:AA53"/>
    <mergeCell ref="AB53:AH53"/>
    <mergeCell ref="Y6:Z6"/>
    <mergeCell ref="Y7:Z7"/>
    <mergeCell ref="Y8:Z8"/>
    <mergeCell ref="Y9:Z9"/>
    <mergeCell ref="Y10:Z10"/>
    <mergeCell ref="Y11:Z11"/>
    <mergeCell ref="AG6:AH6"/>
    <mergeCell ref="AA7:AB7"/>
    <mergeCell ref="AA8:AB8"/>
    <mergeCell ref="AA9:AB9"/>
    <mergeCell ref="AA10:AB10"/>
    <mergeCell ref="AA11:AB11"/>
    <mergeCell ref="AG11:AH11"/>
    <mergeCell ref="Q32:AH32"/>
    <mergeCell ref="S36:Y36"/>
    <mergeCell ref="Z37:AA37"/>
    <mergeCell ref="Z34:AA34"/>
    <mergeCell ref="B51:B53"/>
    <mergeCell ref="C49:E49"/>
    <mergeCell ref="B48:B50"/>
    <mergeCell ref="C48:E48"/>
    <mergeCell ref="I50:X50"/>
    <mergeCell ref="P48:R48"/>
    <mergeCell ref="AB49:AD49"/>
    <mergeCell ref="L46:M46"/>
    <mergeCell ref="H46:J46"/>
    <mergeCell ref="R46:T46"/>
    <mergeCell ref="V46:X46"/>
    <mergeCell ref="C53:E53"/>
    <mergeCell ref="F53:H53"/>
    <mergeCell ref="C52:E52"/>
    <mergeCell ref="F52:O52"/>
    <mergeCell ref="P52:R52"/>
    <mergeCell ref="C51:E51"/>
    <mergeCell ref="C50:E50"/>
    <mergeCell ref="F48:O48"/>
    <mergeCell ref="F49:O49"/>
    <mergeCell ref="S48:Y48"/>
    <mergeCell ref="Z48:AA48"/>
    <mergeCell ref="S49:AA49"/>
    <mergeCell ref="C35:N35"/>
    <mergeCell ref="O35:P35"/>
    <mergeCell ref="Q34:R34"/>
    <mergeCell ref="Q35:R35"/>
    <mergeCell ref="C34:N34"/>
    <mergeCell ref="O34:P34"/>
    <mergeCell ref="C38:N38"/>
    <mergeCell ref="O38:P38"/>
    <mergeCell ref="Q38:R38"/>
    <mergeCell ref="S38:Y38"/>
    <mergeCell ref="Z38:AA38"/>
    <mergeCell ref="C37:N37"/>
    <mergeCell ref="O37:P37"/>
    <mergeCell ref="C36:N36"/>
    <mergeCell ref="O36:P36"/>
    <mergeCell ref="Q37:R37"/>
    <mergeCell ref="Q36:R36"/>
    <mergeCell ref="Z36:AA36"/>
    <mergeCell ref="S37:Y37"/>
    <mergeCell ref="E18:H18"/>
    <mergeCell ref="J18:L18"/>
    <mergeCell ref="N18:AH18"/>
    <mergeCell ref="B17:D17"/>
    <mergeCell ref="B16:D16"/>
    <mergeCell ref="B13:AH13"/>
    <mergeCell ref="B12:AH12"/>
    <mergeCell ref="N19:AH20"/>
    <mergeCell ref="E16:I16"/>
    <mergeCell ref="J16:L16"/>
    <mergeCell ref="J20:L20"/>
    <mergeCell ref="J19:L19"/>
    <mergeCell ref="E17:H17"/>
    <mergeCell ref="J17:L17"/>
    <mergeCell ref="N16:AE16"/>
    <mergeCell ref="N17:AH17"/>
    <mergeCell ref="B11:D11"/>
    <mergeCell ref="E11:G11"/>
    <mergeCell ref="I11:K11"/>
    <mergeCell ref="M11:O11"/>
    <mergeCell ref="Q11:S11"/>
    <mergeCell ref="U11:W11"/>
    <mergeCell ref="B10:D10"/>
    <mergeCell ref="E10:G10"/>
    <mergeCell ref="I10:K10"/>
    <mergeCell ref="M10:O10"/>
    <mergeCell ref="Q10:S10"/>
    <mergeCell ref="U10:W10"/>
    <mergeCell ref="B9:D9"/>
    <mergeCell ref="E9:G9"/>
    <mergeCell ref="I9:K9"/>
    <mergeCell ref="M9:O9"/>
    <mergeCell ref="E8:G8"/>
    <mergeCell ref="I8:K8"/>
    <mergeCell ref="M8:O8"/>
    <mergeCell ref="Q8:S8"/>
    <mergeCell ref="U8:W8"/>
    <mergeCell ref="B8:D8"/>
    <mergeCell ref="Q9:S9"/>
    <mergeCell ref="U9:W9"/>
    <mergeCell ref="B7:D7"/>
    <mergeCell ref="E7:G7"/>
    <mergeCell ref="I7:K7"/>
    <mergeCell ref="M7:O7"/>
    <mergeCell ref="Q7:S7"/>
    <mergeCell ref="B6:D6"/>
    <mergeCell ref="E6:G6"/>
    <mergeCell ref="I6:K6"/>
    <mergeCell ref="M6:O6"/>
    <mergeCell ref="Q6:S6"/>
    <mergeCell ref="I5:L5"/>
    <mergeCell ref="M5:P5"/>
    <mergeCell ref="Q5:T5"/>
    <mergeCell ref="U5:X5"/>
    <mergeCell ref="B4:D5"/>
    <mergeCell ref="E4:H5"/>
    <mergeCell ref="I4:L4"/>
    <mergeCell ref="M4:P4"/>
    <mergeCell ref="Q4:T4"/>
  </mergeCells>
  <phoneticPr fontId="1"/>
  <conditionalFormatting sqref="C26">
    <cfRule type="cellIs" dxfId="82" priority="27" operator="equal">
      <formula>" "</formula>
    </cfRule>
  </conditionalFormatting>
  <conditionalFormatting sqref="C25:F25">
    <cfRule type="cellIs" dxfId="81" priority="1" operator="equal">
      <formula>"業種選択"</formula>
    </cfRule>
  </conditionalFormatting>
  <conditionalFormatting sqref="C26:AH27">
    <cfRule type="cellIs" dxfId="80" priority="9" operator="equal">
      <formula>"."</formula>
    </cfRule>
  </conditionalFormatting>
  <conditionalFormatting sqref="E6:G11 I6:K11 M6:O11 Q6:S11 AA6:AB11 E17:H22 C29:AH31 C34:AH38 B41:J46 L41:P46 R41:T46 V41:X46 Z41:AH46">
    <cfRule type="cellIs" dxfId="79" priority="3" operator="equal">
      <formula>""</formula>
    </cfRule>
  </conditionalFormatting>
  <conditionalFormatting sqref="F48:O49 F50 I50 AB50">
    <cfRule type="cellIs" dxfId="78" priority="20" operator="equal">
      <formula>""</formula>
    </cfRule>
  </conditionalFormatting>
  <conditionalFormatting sqref="S48">
    <cfRule type="cellIs" dxfId="77" priority="8" operator="equal">
      <formula>" "</formula>
    </cfRule>
  </conditionalFormatting>
  <conditionalFormatting sqref="S48:S49">
    <cfRule type="cellIs" dxfId="76" priority="7" operator="equal">
      <formula>""</formula>
    </cfRule>
  </conditionalFormatting>
  <conditionalFormatting sqref="S51">
    <cfRule type="cellIs" dxfId="75" priority="5" operator="equal">
      <formula>" "</formula>
    </cfRule>
  </conditionalFormatting>
  <conditionalFormatting sqref="T58:Y58">
    <cfRule type="cellIs" dxfId="74" priority="26" operator="equal">
      <formula>" "</formula>
    </cfRule>
  </conditionalFormatting>
  <conditionalFormatting sqref="Y9:Y11">
    <cfRule type="cellIs" dxfId="73" priority="2" operator="lessThanOrEqual">
      <formula>0</formula>
    </cfRule>
  </conditionalFormatting>
  <conditionalFormatting sqref="AE48:AE49">
    <cfRule type="cellIs" dxfId="72" priority="6" operator="equal">
      <formula>""</formula>
    </cfRule>
  </conditionalFormatting>
  <dataValidations count="7">
    <dataValidation imeMode="fullKatakana" allowBlank="1" showInputMessage="1" showErrorMessage="1" sqref="F48 F51" xr:uid="{D169CF32-957F-4525-A952-8ADD9CBEEEAD}"/>
    <dataValidation type="list" imeMode="on" allowBlank="1" showInputMessage="1" showErrorMessage="1" promptTitle="土地･建物" prompt="土地、建物を選択して下さい。" sqref="Q34:R38" xr:uid="{9D81030F-0546-40A8-B773-DFD1C717575C}">
      <formula1>"土地,建物"</formula1>
    </dataValidation>
    <dataValidation imeMode="off" allowBlank="1" showInputMessage="1" showErrorMessage="1" sqref="AH52 F50:H50 AE52 O34:P38 Y41:AE46 E17:E22 L6:M11 P6:Q11 H6:I11 E6:E11 T6:U11 I17:L22 AA6:AC11 X6:Y11 AE29:AE31 AG29:AG31 Z34:Z38 H41:H46 K41:N46 AB53:AH53 Q41:R46 U41:V46 S48:AA49 AH49 AE49 AB50:AH50 AF6:AG11 F53:H53 S51:AA52" xr:uid="{E329E5E7-3E4F-4644-A24D-0825B64BBE20}"/>
    <dataValidation allowBlank="1" showInputMessage="1" showErrorMessage="1" promptTitle="主要事業の内容" prompt="こちらに、主要事業の内容を記入下さい。" sqref="C26" xr:uid="{2D15FE0D-1B4B-44A7-BE82-75CEBF9D7762}"/>
    <dataValidation type="list" imeMode="off" allowBlank="1" showInputMessage="1" showErrorMessage="1" promptTitle="借入目的" prompt="借入の目的を選択して下さい。" sqref="AF41:AH46" xr:uid="{25F9FA81-7C8A-48D9-842D-6D63BED0B760}">
      <formula1>"運転資金,設備資金,その他"</formula1>
    </dataValidation>
    <dataValidation type="list" allowBlank="1" showInputMessage="1" showErrorMessage="1" promptTitle="業種選択" prompt="業種を選択してください。" sqref="C25:F25" xr:uid="{A967117B-2628-46B7-A8AF-933C127019B5}">
      <formula1>"業種選択,製造業,建設業,小売業,卸売業,サービス業,その他"</formula1>
    </dataValidation>
    <dataValidation imeMode="on" allowBlank="1" showErrorMessage="1" promptTitle="土地･建物" prompt="土地、建物を選択して下さい。" sqref="S34:Y38 AB34:AH38" xr:uid="{1DF8963F-4C93-4BEE-A74C-302000B1774F}"/>
  </dataValidations>
  <pageMargins left="0.78740157480314965" right="0.39370078740157483" top="0.59055118110236227" bottom="0.59055118110236227" header="0.39370078740157483" footer="0.19685039370078741"/>
  <pageSetup paperSize="9" orientation="portrait" blackAndWhite="1" r:id="rId1"/>
  <headerFooter>
    <oddHeader>&amp;R【２／２】</oddHeader>
    <oddFooter>&amp;R&amp;8 &amp;K0070C02026-04_ver1.0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50ED2-C92D-4C04-B5B0-82FCDBD4EEBD}">
  <dimension ref="A1:BJ40"/>
  <sheetViews>
    <sheetView showZeros="0" zoomScale="130" zoomScaleNormal="130" zoomScaleSheetLayoutView="100" workbookViewId="0">
      <selection activeCell="R4" sqref="R4:AC4"/>
    </sheetView>
  </sheetViews>
  <sheetFormatPr defaultColWidth="3" defaultRowHeight="18.75"/>
  <cols>
    <col min="1" max="16384" width="3" style="18"/>
  </cols>
  <sheetData>
    <row r="1" spans="1:62">
      <c r="A1" s="19" t="s">
        <v>165</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1:62">
      <c r="A2" s="19"/>
      <c r="B2" s="580" t="s">
        <v>388</v>
      </c>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19"/>
    </row>
    <row r="3" spans="1:62">
      <c r="A3" s="19"/>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19"/>
    </row>
    <row r="4" spans="1:62">
      <c r="A4" s="19"/>
      <c r="B4" s="19"/>
      <c r="C4" s="19"/>
      <c r="D4" s="19"/>
      <c r="E4" s="19"/>
      <c r="F4" s="19"/>
      <c r="G4" s="19"/>
      <c r="H4" s="19"/>
      <c r="I4" s="19"/>
      <c r="J4" s="19"/>
      <c r="K4" s="19"/>
      <c r="L4" s="19"/>
      <c r="M4" s="19"/>
      <c r="N4" s="19"/>
      <c r="O4" s="19"/>
      <c r="P4" s="19"/>
      <c r="Q4" s="19"/>
      <c r="R4" s="581" t="s">
        <v>389</v>
      </c>
      <c r="S4" s="581"/>
      <c r="T4" s="581"/>
      <c r="U4" s="581"/>
      <c r="V4" s="581"/>
      <c r="W4" s="581"/>
      <c r="X4" s="581"/>
      <c r="Y4" s="581"/>
      <c r="Z4" s="581"/>
      <c r="AA4" s="581"/>
      <c r="AB4" s="581"/>
      <c r="AC4" s="581"/>
      <c r="AD4" s="19"/>
      <c r="AF4" s="34" t="s">
        <v>390</v>
      </c>
    </row>
    <row r="5" spans="1:62">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G5" s="27" t="s">
        <v>164</v>
      </c>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row>
    <row r="6" spans="1:62">
      <c r="A6" s="19"/>
      <c r="B6" s="568" t="s">
        <v>163</v>
      </c>
      <c r="C6" s="569"/>
      <c r="D6" s="569"/>
      <c r="E6" s="569"/>
      <c r="F6" s="569"/>
      <c r="G6" s="570"/>
      <c r="H6" s="568" t="s">
        <v>122</v>
      </c>
      <c r="I6" s="569"/>
      <c r="J6" s="569"/>
      <c r="K6" s="569"/>
      <c r="L6" s="569"/>
      <c r="M6" s="569"/>
      <c r="N6" s="582" t="s">
        <v>162</v>
      </c>
      <c r="O6" s="582"/>
      <c r="P6" s="571" t="s">
        <v>161</v>
      </c>
      <c r="Q6" s="575"/>
      <c r="R6" s="575"/>
      <c r="S6" s="575"/>
      <c r="T6" s="575"/>
      <c r="U6" s="575"/>
      <c r="V6" s="575"/>
      <c r="W6" s="575"/>
      <c r="X6" s="575"/>
      <c r="Y6" s="575"/>
      <c r="Z6" s="575"/>
      <c r="AA6" s="575"/>
      <c r="AB6" s="575"/>
      <c r="AC6" s="572"/>
      <c r="AD6" s="19"/>
      <c r="AG6" s="568" t="s">
        <v>163</v>
      </c>
      <c r="AH6" s="569"/>
      <c r="AI6" s="569"/>
      <c r="AJ6" s="569"/>
      <c r="AK6" s="569"/>
      <c r="AL6" s="570"/>
      <c r="AM6" s="568" t="s">
        <v>122</v>
      </c>
      <c r="AN6" s="569"/>
      <c r="AO6" s="569"/>
      <c r="AP6" s="569"/>
      <c r="AQ6" s="569"/>
      <c r="AR6" s="570"/>
      <c r="AS6" s="571" t="s">
        <v>162</v>
      </c>
      <c r="AT6" s="572"/>
      <c r="AU6" s="571" t="s">
        <v>161</v>
      </c>
      <c r="AV6" s="575"/>
      <c r="AW6" s="575"/>
      <c r="AX6" s="575"/>
      <c r="AY6" s="575"/>
      <c r="AZ6" s="575"/>
      <c r="BA6" s="575"/>
      <c r="BB6" s="575"/>
      <c r="BC6" s="575"/>
      <c r="BD6" s="575"/>
      <c r="BE6" s="575"/>
      <c r="BF6" s="575"/>
      <c r="BG6" s="575"/>
      <c r="BH6" s="575"/>
      <c r="BI6" s="575"/>
      <c r="BJ6" s="572"/>
    </row>
    <row r="7" spans="1:62">
      <c r="A7" s="19"/>
      <c r="B7" s="568" t="s">
        <v>7</v>
      </c>
      <c r="C7" s="569"/>
      <c r="D7" s="569"/>
      <c r="E7" s="569"/>
      <c r="F7" s="569"/>
      <c r="G7" s="570"/>
      <c r="H7" s="577" t="s">
        <v>124</v>
      </c>
      <c r="I7" s="578"/>
      <c r="J7" s="578"/>
      <c r="K7" s="578"/>
      <c r="L7" s="578"/>
      <c r="M7" s="578"/>
      <c r="N7" s="582"/>
      <c r="O7" s="582"/>
      <c r="P7" s="573"/>
      <c r="Q7" s="576"/>
      <c r="R7" s="576"/>
      <c r="S7" s="576"/>
      <c r="T7" s="576"/>
      <c r="U7" s="576"/>
      <c r="V7" s="576"/>
      <c r="W7" s="576"/>
      <c r="X7" s="576"/>
      <c r="Y7" s="576"/>
      <c r="Z7" s="576"/>
      <c r="AA7" s="576"/>
      <c r="AB7" s="576"/>
      <c r="AC7" s="574"/>
      <c r="AD7" s="19"/>
      <c r="AG7" s="568" t="s">
        <v>7</v>
      </c>
      <c r="AH7" s="569"/>
      <c r="AI7" s="569"/>
      <c r="AJ7" s="569"/>
      <c r="AK7" s="569"/>
      <c r="AL7" s="570"/>
      <c r="AM7" s="577" t="s">
        <v>124</v>
      </c>
      <c r="AN7" s="578"/>
      <c r="AO7" s="578"/>
      <c r="AP7" s="578"/>
      <c r="AQ7" s="578"/>
      <c r="AR7" s="579"/>
      <c r="AS7" s="573"/>
      <c r="AT7" s="574"/>
      <c r="AU7" s="573"/>
      <c r="AV7" s="576"/>
      <c r="AW7" s="576"/>
      <c r="AX7" s="576"/>
      <c r="AY7" s="576"/>
      <c r="AZ7" s="576"/>
      <c r="BA7" s="576"/>
      <c r="BB7" s="576"/>
      <c r="BC7" s="576"/>
      <c r="BD7" s="576"/>
      <c r="BE7" s="576"/>
      <c r="BF7" s="576"/>
      <c r="BG7" s="576"/>
      <c r="BH7" s="576"/>
      <c r="BI7" s="576"/>
      <c r="BJ7" s="574"/>
    </row>
    <row r="8" spans="1:62">
      <c r="A8" s="19"/>
      <c r="B8" s="539"/>
      <c r="C8" s="540"/>
      <c r="D8" s="540"/>
      <c r="E8" s="540"/>
      <c r="F8" s="540"/>
      <c r="G8" s="541"/>
      <c r="H8" s="542"/>
      <c r="I8" s="543"/>
      <c r="J8" s="543"/>
      <c r="K8" s="543"/>
      <c r="L8" s="543"/>
      <c r="M8" s="543"/>
      <c r="N8" s="544"/>
      <c r="O8" s="544"/>
      <c r="P8" s="29" t="s">
        <v>5</v>
      </c>
      <c r="Q8" s="545"/>
      <c r="R8" s="545"/>
      <c r="S8" s="546"/>
      <c r="T8" s="547"/>
      <c r="U8" s="547"/>
      <c r="V8" s="547"/>
      <c r="W8" s="547"/>
      <c r="X8" s="547"/>
      <c r="Y8" s="547"/>
      <c r="Z8" s="547"/>
      <c r="AA8" s="547"/>
      <c r="AB8" s="547"/>
      <c r="AC8" s="548"/>
      <c r="AD8" s="19"/>
      <c r="AG8" s="564" t="s">
        <v>160</v>
      </c>
      <c r="AH8" s="562"/>
      <c r="AI8" s="562"/>
      <c r="AJ8" s="562"/>
      <c r="AK8" s="562"/>
      <c r="AL8" s="563"/>
      <c r="AM8" s="555" t="s">
        <v>159</v>
      </c>
      <c r="AN8" s="556"/>
      <c r="AO8" s="556"/>
      <c r="AP8" s="556"/>
      <c r="AQ8" s="556"/>
      <c r="AR8" s="557"/>
      <c r="AS8" s="558" t="s">
        <v>158</v>
      </c>
      <c r="AT8" s="559"/>
      <c r="AU8" s="33" t="s">
        <v>5</v>
      </c>
      <c r="AV8" s="562">
        <v>2310015</v>
      </c>
      <c r="AW8" s="562"/>
      <c r="AX8" s="562"/>
      <c r="AY8" s="562" t="s">
        <v>157</v>
      </c>
      <c r="AZ8" s="562"/>
      <c r="BA8" s="562"/>
      <c r="BB8" s="562"/>
      <c r="BC8" s="562"/>
      <c r="BD8" s="562"/>
      <c r="BE8" s="562"/>
      <c r="BF8" s="562"/>
      <c r="BG8" s="562"/>
      <c r="BH8" s="562"/>
      <c r="BI8" s="562"/>
      <c r="BJ8" s="563"/>
    </row>
    <row r="9" spans="1:62">
      <c r="A9" s="19"/>
      <c r="B9" s="549"/>
      <c r="C9" s="543"/>
      <c r="D9" s="543"/>
      <c r="E9" s="543"/>
      <c r="F9" s="543"/>
      <c r="G9" s="550"/>
      <c r="H9" s="551"/>
      <c r="I9" s="552"/>
      <c r="J9" s="552"/>
      <c r="K9" s="552"/>
      <c r="L9" s="552"/>
      <c r="M9" s="552"/>
      <c r="N9" s="544"/>
      <c r="O9" s="544"/>
      <c r="P9" s="553"/>
      <c r="Q9" s="553"/>
      <c r="R9" s="553"/>
      <c r="S9" s="553"/>
      <c r="T9" s="553"/>
      <c r="U9" s="553"/>
      <c r="V9" s="553"/>
      <c r="W9" s="553"/>
      <c r="X9" s="553"/>
      <c r="Y9" s="553"/>
      <c r="Z9" s="553"/>
      <c r="AA9" s="553"/>
      <c r="AB9" s="553"/>
      <c r="AC9" s="554"/>
      <c r="AD9" s="19"/>
      <c r="AG9" s="564" t="s">
        <v>156</v>
      </c>
      <c r="AH9" s="562"/>
      <c r="AI9" s="562"/>
      <c r="AJ9" s="562"/>
      <c r="AK9" s="562"/>
      <c r="AL9" s="563"/>
      <c r="AM9" s="565">
        <v>28856</v>
      </c>
      <c r="AN9" s="566"/>
      <c r="AO9" s="566"/>
      <c r="AP9" s="566"/>
      <c r="AQ9" s="566"/>
      <c r="AR9" s="567"/>
      <c r="AS9" s="560"/>
      <c r="AT9" s="561"/>
      <c r="AU9" s="564" t="s">
        <v>155</v>
      </c>
      <c r="AV9" s="562"/>
      <c r="AW9" s="562"/>
      <c r="AX9" s="562"/>
      <c r="AY9" s="562"/>
      <c r="AZ9" s="562"/>
      <c r="BA9" s="562"/>
      <c r="BB9" s="562"/>
      <c r="BC9" s="562"/>
      <c r="BD9" s="562"/>
      <c r="BE9" s="562"/>
      <c r="BF9" s="562"/>
      <c r="BG9" s="562"/>
      <c r="BH9" s="562"/>
      <c r="BI9" s="562"/>
      <c r="BJ9" s="563"/>
    </row>
    <row r="10" spans="1:62">
      <c r="A10" s="19"/>
      <c r="B10" s="32"/>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0"/>
      <c r="AD10" s="19"/>
      <c r="AG10" s="19"/>
      <c r="AH10" s="19"/>
      <c r="AI10" s="19"/>
      <c r="AJ10" s="19"/>
      <c r="AK10" s="19"/>
      <c r="AL10" s="19"/>
      <c r="AM10" s="19" t="s">
        <v>154</v>
      </c>
      <c r="AN10" s="19"/>
      <c r="AO10" s="19"/>
      <c r="AP10" s="19"/>
      <c r="AQ10" s="19"/>
      <c r="AR10" s="19"/>
      <c r="AS10" s="19"/>
      <c r="AT10" s="19"/>
      <c r="AU10" s="19"/>
      <c r="AV10" s="19"/>
      <c r="AW10" s="19"/>
      <c r="AX10" s="19"/>
      <c r="AY10" s="19"/>
      <c r="AZ10" s="19"/>
      <c r="BA10" s="19"/>
      <c r="BB10" s="19"/>
      <c r="BC10" s="19"/>
      <c r="BD10" s="19"/>
      <c r="BE10" s="19"/>
      <c r="BF10" s="19"/>
      <c r="BG10" s="19"/>
      <c r="BH10" s="19"/>
      <c r="BI10" s="19"/>
      <c r="BJ10" s="19"/>
    </row>
    <row r="11" spans="1:62">
      <c r="A11" s="19"/>
      <c r="B11" s="539"/>
      <c r="C11" s="540"/>
      <c r="D11" s="540"/>
      <c r="E11" s="540"/>
      <c r="F11" s="540"/>
      <c r="G11" s="541"/>
      <c r="H11" s="542"/>
      <c r="I11" s="543"/>
      <c r="J11" s="543"/>
      <c r="K11" s="543"/>
      <c r="L11" s="543"/>
      <c r="M11" s="543"/>
      <c r="N11" s="544"/>
      <c r="O11" s="544"/>
      <c r="P11" s="29" t="s">
        <v>5</v>
      </c>
      <c r="Q11" s="545"/>
      <c r="R11" s="545"/>
      <c r="S11" s="546"/>
      <c r="T11" s="547"/>
      <c r="U11" s="547"/>
      <c r="V11" s="547"/>
      <c r="W11" s="547"/>
      <c r="X11" s="547"/>
      <c r="Y11" s="547"/>
      <c r="Z11" s="547"/>
      <c r="AA11" s="547"/>
      <c r="AB11" s="547"/>
      <c r="AC11" s="548"/>
      <c r="AD11" s="19"/>
      <c r="AG11" s="19"/>
      <c r="AH11" s="19"/>
      <c r="AI11" s="19"/>
      <c r="AJ11" s="19"/>
      <c r="AK11" s="19"/>
      <c r="AL11" s="19"/>
      <c r="AM11" s="19" t="s">
        <v>153</v>
      </c>
      <c r="AN11" s="19"/>
      <c r="AO11" s="19"/>
      <c r="AP11" s="19"/>
      <c r="AQ11" s="19"/>
      <c r="AR11" s="19"/>
      <c r="AS11" s="19"/>
      <c r="AT11" s="19" t="s">
        <v>152</v>
      </c>
      <c r="AU11" s="19"/>
      <c r="AV11" s="19"/>
      <c r="AW11" s="19"/>
      <c r="AX11" s="19"/>
      <c r="AY11" s="19"/>
      <c r="AZ11" s="19"/>
      <c r="BA11" s="19"/>
      <c r="BB11" s="19"/>
      <c r="BC11" s="19"/>
      <c r="BD11" s="19"/>
      <c r="BE11" s="19"/>
      <c r="BF11" s="19"/>
      <c r="BG11" s="19"/>
      <c r="BH11" s="19"/>
      <c r="BI11" s="19"/>
      <c r="BJ11" s="19"/>
    </row>
    <row r="12" spans="1:62">
      <c r="A12" s="19"/>
      <c r="B12" s="549"/>
      <c r="C12" s="543"/>
      <c r="D12" s="543"/>
      <c r="E12" s="543"/>
      <c r="F12" s="543"/>
      <c r="G12" s="550"/>
      <c r="H12" s="551"/>
      <c r="I12" s="552"/>
      <c r="J12" s="552"/>
      <c r="K12" s="552"/>
      <c r="L12" s="552"/>
      <c r="M12" s="552"/>
      <c r="N12" s="544"/>
      <c r="O12" s="544"/>
      <c r="P12" s="553"/>
      <c r="Q12" s="553"/>
      <c r="R12" s="553"/>
      <c r="S12" s="553"/>
      <c r="T12" s="553"/>
      <c r="U12" s="553"/>
      <c r="V12" s="553"/>
      <c r="W12" s="553"/>
      <c r="X12" s="553"/>
      <c r="Y12" s="553"/>
      <c r="Z12" s="553"/>
      <c r="AA12" s="553"/>
      <c r="AB12" s="553"/>
      <c r="AC12" s="554"/>
      <c r="AD12" s="19"/>
    </row>
    <row r="13" spans="1:62">
      <c r="A13" s="19"/>
      <c r="B13" s="32"/>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0"/>
      <c r="AD13" s="19"/>
    </row>
    <row r="14" spans="1:62">
      <c r="A14" s="19"/>
      <c r="B14" s="539"/>
      <c r="C14" s="540"/>
      <c r="D14" s="540"/>
      <c r="E14" s="540"/>
      <c r="F14" s="540"/>
      <c r="G14" s="541"/>
      <c r="H14" s="542"/>
      <c r="I14" s="543"/>
      <c r="J14" s="543"/>
      <c r="K14" s="543"/>
      <c r="L14" s="543"/>
      <c r="M14" s="543"/>
      <c r="N14" s="544"/>
      <c r="O14" s="544"/>
      <c r="P14" s="29" t="s">
        <v>5</v>
      </c>
      <c r="Q14" s="545"/>
      <c r="R14" s="545"/>
      <c r="S14" s="546"/>
      <c r="T14" s="547"/>
      <c r="U14" s="547"/>
      <c r="V14" s="547"/>
      <c r="W14" s="547"/>
      <c r="X14" s="547"/>
      <c r="Y14" s="547"/>
      <c r="Z14" s="547"/>
      <c r="AA14" s="547"/>
      <c r="AB14" s="547"/>
      <c r="AC14" s="548"/>
      <c r="AD14" s="19"/>
    </row>
    <row r="15" spans="1:62">
      <c r="A15" s="19"/>
      <c r="B15" s="549"/>
      <c r="C15" s="543"/>
      <c r="D15" s="543"/>
      <c r="E15" s="543"/>
      <c r="F15" s="543"/>
      <c r="G15" s="550"/>
      <c r="H15" s="551"/>
      <c r="I15" s="552"/>
      <c r="J15" s="552"/>
      <c r="K15" s="552"/>
      <c r="L15" s="552"/>
      <c r="M15" s="552"/>
      <c r="N15" s="544"/>
      <c r="O15" s="544"/>
      <c r="P15" s="553"/>
      <c r="Q15" s="553"/>
      <c r="R15" s="553"/>
      <c r="S15" s="553"/>
      <c r="T15" s="553"/>
      <c r="U15" s="553"/>
      <c r="V15" s="553"/>
      <c r="W15" s="553"/>
      <c r="X15" s="553"/>
      <c r="Y15" s="553"/>
      <c r="Z15" s="553"/>
      <c r="AA15" s="553"/>
      <c r="AB15" s="553"/>
      <c r="AC15" s="554"/>
      <c r="AD15" s="19"/>
    </row>
    <row r="16" spans="1:62">
      <c r="A16" s="19"/>
      <c r="B16" s="32"/>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0"/>
      <c r="AD16" s="19"/>
    </row>
    <row r="17" spans="1:30">
      <c r="A17" s="19"/>
      <c r="B17" s="539"/>
      <c r="C17" s="540"/>
      <c r="D17" s="540"/>
      <c r="E17" s="540"/>
      <c r="F17" s="540"/>
      <c r="G17" s="541"/>
      <c r="H17" s="542"/>
      <c r="I17" s="543"/>
      <c r="J17" s="543"/>
      <c r="K17" s="543"/>
      <c r="L17" s="543"/>
      <c r="M17" s="543"/>
      <c r="N17" s="544"/>
      <c r="O17" s="544"/>
      <c r="P17" s="29" t="s">
        <v>5</v>
      </c>
      <c r="Q17" s="545"/>
      <c r="R17" s="545"/>
      <c r="S17" s="546"/>
      <c r="T17" s="547"/>
      <c r="U17" s="547"/>
      <c r="V17" s="547"/>
      <c r="W17" s="547"/>
      <c r="X17" s="547"/>
      <c r="Y17" s="547"/>
      <c r="Z17" s="547"/>
      <c r="AA17" s="547"/>
      <c r="AB17" s="547"/>
      <c r="AC17" s="548"/>
      <c r="AD17" s="19"/>
    </row>
    <row r="18" spans="1:30">
      <c r="A18" s="19"/>
      <c r="B18" s="549"/>
      <c r="C18" s="543"/>
      <c r="D18" s="543"/>
      <c r="E18" s="543"/>
      <c r="F18" s="543"/>
      <c r="G18" s="550"/>
      <c r="H18" s="551"/>
      <c r="I18" s="552"/>
      <c r="J18" s="552"/>
      <c r="K18" s="552"/>
      <c r="L18" s="552"/>
      <c r="M18" s="552"/>
      <c r="N18" s="544"/>
      <c r="O18" s="544"/>
      <c r="P18" s="553"/>
      <c r="Q18" s="553"/>
      <c r="R18" s="553"/>
      <c r="S18" s="553"/>
      <c r="T18" s="553"/>
      <c r="U18" s="553"/>
      <c r="V18" s="553"/>
      <c r="W18" s="553"/>
      <c r="X18" s="553"/>
      <c r="Y18" s="553"/>
      <c r="Z18" s="553"/>
      <c r="AA18" s="553"/>
      <c r="AB18" s="553"/>
      <c r="AC18" s="554"/>
      <c r="AD18" s="19"/>
    </row>
    <row r="19" spans="1:30">
      <c r="A19" s="19"/>
      <c r="B19" s="32"/>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0"/>
      <c r="AD19" s="19"/>
    </row>
    <row r="20" spans="1:30">
      <c r="A20" s="19"/>
      <c r="B20" s="539"/>
      <c r="C20" s="540"/>
      <c r="D20" s="540"/>
      <c r="E20" s="540"/>
      <c r="F20" s="540"/>
      <c r="G20" s="541"/>
      <c r="H20" s="542"/>
      <c r="I20" s="543"/>
      <c r="J20" s="543"/>
      <c r="K20" s="543"/>
      <c r="L20" s="543"/>
      <c r="M20" s="543"/>
      <c r="N20" s="544"/>
      <c r="O20" s="544"/>
      <c r="P20" s="29" t="s">
        <v>5</v>
      </c>
      <c r="Q20" s="545"/>
      <c r="R20" s="545"/>
      <c r="S20" s="546"/>
      <c r="T20" s="547"/>
      <c r="U20" s="547"/>
      <c r="V20" s="547"/>
      <c r="W20" s="547"/>
      <c r="X20" s="547"/>
      <c r="Y20" s="547"/>
      <c r="Z20" s="547"/>
      <c r="AA20" s="547"/>
      <c r="AB20" s="547"/>
      <c r="AC20" s="548"/>
      <c r="AD20" s="19"/>
    </row>
    <row r="21" spans="1:30">
      <c r="A21" s="19"/>
      <c r="B21" s="549"/>
      <c r="C21" s="543"/>
      <c r="D21" s="543"/>
      <c r="E21" s="543"/>
      <c r="F21" s="543"/>
      <c r="G21" s="550"/>
      <c r="H21" s="551"/>
      <c r="I21" s="552"/>
      <c r="J21" s="552"/>
      <c r="K21" s="552"/>
      <c r="L21" s="552"/>
      <c r="M21" s="552"/>
      <c r="N21" s="544"/>
      <c r="O21" s="544"/>
      <c r="P21" s="553"/>
      <c r="Q21" s="553"/>
      <c r="R21" s="553"/>
      <c r="S21" s="553"/>
      <c r="T21" s="553"/>
      <c r="U21" s="553"/>
      <c r="V21" s="553"/>
      <c r="W21" s="553"/>
      <c r="X21" s="553"/>
      <c r="Y21" s="553"/>
      <c r="Z21" s="553"/>
      <c r="AA21" s="553"/>
      <c r="AB21" s="553"/>
      <c r="AC21" s="554"/>
      <c r="AD21" s="19"/>
    </row>
    <row r="22" spans="1:30">
      <c r="A22" s="19"/>
      <c r="B22" s="32"/>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0"/>
      <c r="AD22" s="19"/>
    </row>
    <row r="23" spans="1:30">
      <c r="A23" s="19"/>
      <c r="B23" s="539"/>
      <c r="C23" s="540"/>
      <c r="D23" s="540"/>
      <c r="E23" s="540"/>
      <c r="F23" s="540"/>
      <c r="G23" s="541"/>
      <c r="H23" s="542"/>
      <c r="I23" s="543"/>
      <c r="J23" s="543"/>
      <c r="K23" s="543"/>
      <c r="L23" s="543"/>
      <c r="M23" s="543"/>
      <c r="N23" s="544"/>
      <c r="O23" s="544"/>
      <c r="P23" s="29" t="s">
        <v>5</v>
      </c>
      <c r="Q23" s="545"/>
      <c r="R23" s="545"/>
      <c r="S23" s="546"/>
      <c r="T23" s="547"/>
      <c r="U23" s="547"/>
      <c r="V23" s="547"/>
      <c r="W23" s="547"/>
      <c r="X23" s="547"/>
      <c r="Y23" s="547"/>
      <c r="Z23" s="547"/>
      <c r="AA23" s="547"/>
      <c r="AB23" s="547"/>
      <c r="AC23" s="548"/>
      <c r="AD23" s="19"/>
    </row>
    <row r="24" spans="1:30">
      <c r="A24" s="19"/>
      <c r="B24" s="549"/>
      <c r="C24" s="543"/>
      <c r="D24" s="543"/>
      <c r="E24" s="543"/>
      <c r="F24" s="543"/>
      <c r="G24" s="550"/>
      <c r="H24" s="551"/>
      <c r="I24" s="552"/>
      <c r="J24" s="552"/>
      <c r="K24" s="552"/>
      <c r="L24" s="552"/>
      <c r="M24" s="552"/>
      <c r="N24" s="544"/>
      <c r="O24" s="544"/>
      <c r="P24" s="553"/>
      <c r="Q24" s="553"/>
      <c r="R24" s="553"/>
      <c r="S24" s="553"/>
      <c r="T24" s="553"/>
      <c r="U24" s="553"/>
      <c r="V24" s="553"/>
      <c r="W24" s="553"/>
      <c r="X24" s="553"/>
      <c r="Y24" s="553"/>
      <c r="Z24" s="553"/>
      <c r="AA24" s="553"/>
      <c r="AB24" s="553"/>
      <c r="AC24" s="554"/>
      <c r="AD24" s="19"/>
    </row>
    <row r="25" spans="1:30">
      <c r="A25" s="19"/>
      <c r="B25" s="32"/>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0"/>
      <c r="AD25" s="19"/>
    </row>
    <row r="26" spans="1:30">
      <c r="A26" s="19"/>
      <c r="B26" s="539"/>
      <c r="C26" s="540"/>
      <c r="D26" s="540"/>
      <c r="E26" s="540"/>
      <c r="F26" s="540"/>
      <c r="G26" s="541"/>
      <c r="H26" s="542"/>
      <c r="I26" s="543"/>
      <c r="J26" s="543"/>
      <c r="K26" s="543"/>
      <c r="L26" s="543"/>
      <c r="M26" s="543"/>
      <c r="N26" s="544"/>
      <c r="O26" s="544"/>
      <c r="P26" s="29" t="s">
        <v>5</v>
      </c>
      <c r="Q26" s="545"/>
      <c r="R26" s="545"/>
      <c r="S26" s="546"/>
      <c r="T26" s="547"/>
      <c r="U26" s="547"/>
      <c r="V26" s="547"/>
      <c r="W26" s="547"/>
      <c r="X26" s="547"/>
      <c r="Y26" s="547"/>
      <c r="Z26" s="547"/>
      <c r="AA26" s="547"/>
      <c r="AB26" s="547"/>
      <c r="AC26" s="548"/>
      <c r="AD26" s="19"/>
    </row>
    <row r="27" spans="1:30">
      <c r="A27" s="19"/>
      <c r="B27" s="549"/>
      <c r="C27" s="543"/>
      <c r="D27" s="543"/>
      <c r="E27" s="543"/>
      <c r="F27" s="543"/>
      <c r="G27" s="550"/>
      <c r="H27" s="551"/>
      <c r="I27" s="552"/>
      <c r="J27" s="552"/>
      <c r="K27" s="552"/>
      <c r="L27" s="552"/>
      <c r="M27" s="552"/>
      <c r="N27" s="544"/>
      <c r="O27" s="544"/>
      <c r="P27" s="553"/>
      <c r="Q27" s="553"/>
      <c r="R27" s="553"/>
      <c r="S27" s="553"/>
      <c r="T27" s="553"/>
      <c r="U27" s="553"/>
      <c r="V27" s="553"/>
      <c r="W27" s="553"/>
      <c r="X27" s="553"/>
      <c r="Y27" s="553"/>
      <c r="Z27" s="553"/>
      <c r="AA27" s="553"/>
      <c r="AB27" s="553"/>
      <c r="AC27" s="554"/>
      <c r="AD27" s="19"/>
    </row>
    <row r="28" spans="1:30">
      <c r="A28" s="19"/>
      <c r="B28" s="32"/>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0"/>
      <c r="AD28" s="19"/>
    </row>
    <row r="29" spans="1:30">
      <c r="A29" s="19"/>
      <c r="B29" s="539"/>
      <c r="C29" s="540"/>
      <c r="D29" s="540"/>
      <c r="E29" s="540"/>
      <c r="F29" s="540"/>
      <c r="G29" s="541"/>
      <c r="H29" s="542"/>
      <c r="I29" s="543"/>
      <c r="J29" s="543"/>
      <c r="K29" s="543"/>
      <c r="L29" s="543"/>
      <c r="M29" s="543"/>
      <c r="N29" s="544"/>
      <c r="O29" s="544"/>
      <c r="P29" s="29" t="s">
        <v>5</v>
      </c>
      <c r="Q29" s="545"/>
      <c r="R29" s="545"/>
      <c r="S29" s="546"/>
      <c r="T29" s="547"/>
      <c r="U29" s="547"/>
      <c r="V29" s="547"/>
      <c r="W29" s="547"/>
      <c r="X29" s="547"/>
      <c r="Y29" s="547"/>
      <c r="Z29" s="547"/>
      <c r="AA29" s="547"/>
      <c r="AB29" s="547"/>
      <c r="AC29" s="548"/>
      <c r="AD29" s="19"/>
    </row>
    <row r="30" spans="1:30">
      <c r="A30" s="19"/>
      <c r="B30" s="549"/>
      <c r="C30" s="543"/>
      <c r="D30" s="543"/>
      <c r="E30" s="543"/>
      <c r="F30" s="543"/>
      <c r="G30" s="550"/>
      <c r="H30" s="551"/>
      <c r="I30" s="552"/>
      <c r="J30" s="552"/>
      <c r="K30" s="552"/>
      <c r="L30" s="552"/>
      <c r="M30" s="552"/>
      <c r="N30" s="544"/>
      <c r="O30" s="544"/>
      <c r="P30" s="553"/>
      <c r="Q30" s="553"/>
      <c r="R30" s="553"/>
      <c r="S30" s="553"/>
      <c r="T30" s="553"/>
      <c r="U30" s="553"/>
      <c r="V30" s="553"/>
      <c r="W30" s="553"/>
      <c r="X30" s="553"/>
      <c r="Y30" s="553"/>
      <c r="Z30" s="553"/>
      <c r="AA30" s="553"/>
      <c r="AB30" s="553"/>
      <c r="AC30" s="554"/>
      <c r="AD30" s="19"/>
    </row>
    <row r="31" spans="1:30">
      <c r="A31" s="19"/>
      <c r="B31" s="32"/>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0"/>
      <c r="AD31" s="19"/>
    </row>
    <row r="32" spans="1:30" ht="18.75" customHeight="1">
      <c r="A32" s="19"/>
      <c r="B32" s="535" t="s">
        <v>151</v>
      </c>
      <c r="C32" s="535"/>
      <c r="D32" s="535"/>
      <c r="E32" s="535"/>
      <c r="F32" s="535"/>
      <c r="G32" s="535"/>
      <c r="H32" s="535"/>
      <c r="I32" s="535"/>
      <c r="J32" s="535"/>
      <c r="K32" s="535"/>
      <c r="L32" s="535"/>
      <c r="M32" s="535"/>
      <c r="N32" s="535"/>
      <c r="O32" s="535"/>
      <c r="P32" s="535"/>
      <c r="Q32" s="535"/>
      <c r="R32" s="535"/>
      <c r="S32" s="535"/>
      <c r="T32" s="535"/>
      <c r="U32" s="535"/>
      <c r="V32" s="535"/>
      <c r="W32" s="535"/>
      <c r="X32" s="535"/>
      <c r="Y32" s="535"/>
      <c r="Z32" s="535"/>
      <c r="AA32" s="535"/>
      <c r="AB32" s="535"/>
      <c r="AC32" s="535"/>
      <c r="AD32" s="19"/>
    </row>
    <row r="33" spans="1:55">
      <c r="A33" s="19"/>
      <c r="B33" s="536"/>
      <c r="C33" s="536"/>
      <c r="D33" s="536"/>
      <c r="E33" s="536"/>
      <c r="F33" s="536"/>
      <c r="G33" s="536"/>
      <c r="H33" s="536"/>
      <c r="I33" s="536"/>
      <c r="J33" s="536"/>
      <c r="K33" s="536"/>
      <c r="L33" s="536"/>
      <c r="M33" s="536"/>
      <c r="N33" s="536"/>
      <c r="O33" s="536"/>
      <c r="P33" s="536"/>
      <c r="Q33" s="536"/>
      <c r="R33" s="536"/>
      <c r="S33" s="536"/>
      <c r="T33" s="536"/>
      <c r="U33" s="536"/>
      <c r="V33" s="536"/>
      <c r="W33" s="536"/>
      <c r="X33" s="536"/>
      <c r="Y33" s="536"/>
      <c r="Z33" s="536"/>
      <c r="AA33" s="536"/>
      <c r="AB33" s="536"/>
      <c r="AC33" s="536"/>
      <c r="AD33" s="19"/>
    </row>
    <row r="34" spans="1:55">
      <c r="A34" s="19"/>
      <c r="B34" s="19"/>
      <c r="C34" s="19"/>
      <c r="D34" s="19"/>
      <c r="E34" s="19"/>
      <c r="F34" s="19"/>
      <c r="G34" s="19"/>
      <c r="H34" s="19"/>
      <c r="I34" s="19"/>
      <c r="J34" s="19"/>
      <c r="K34" s="19"/>
      <c r="L34" s="19"/>
      <c r="M34" s="19"/>
      <c r="N34" s="22" t="s">
        <v>391</v>
      </c>
      <c r="O34" s="537">
        <f>+'S1_設備貸与（割賦販売・リース）申込書_1ページ'!G15</f>
        <v>0</v>
      </c>
      <c r="P34" s="537"/>
      <c r="Q34" s="537"/>
      <c r="R34" s="28"/>
      <c r="S34" s="28"/>
      <c r="T34" s="28"/>
      <c r="U34" s="28"/>
      <c r="V34" s="28"/>
      <c r="W34" s="28"/>
      <c r="X34" s="28"/>
      <c r="Y34" s="28"/>
      <c r="Z34" s="28"/>
      <c r="AA34" s="28"/>
      <c r="AB34" s="28"/>
      <c r="AC34" s="28"/>
      <c r="AD34" s="19"/>
      <c r="AL34" s="22" t="s">
        <v>149</v>
      </c>
      <c r="AM34" s="538">
        <v>2310015</v>
      </c>
      <c r="AN34" s="538"/>
      <c r="AO34" s="538"/>
      <c r="AP34" s="27"/>
      <c r="AQ34" s="27"/>
      <c r="AR34" s="27"/>
      <c r="AS34" s="27"/>
      <c r="AT34" s="27"/>
      <c r="AU34" s="27"/>
      <c r="AV34" s="27"/>
      <c r="AW34" s="27"/>
      <c r="AX34" s="27"/>
      <c r="AY34" s="27"/>
      <c r="AZ34" s="27"/>
      <c r="BA34" s="27"/>
      <c r="BB34" s="27"/>
      <c r="BC34" s="27"/>
    </row>
    <row r="35" spans="1:55">
      <c r="A35" s="19"/>
      <c r="B35" s="19"/>
      <c r="C35" s="19"/>
      <c r="D35" s="19"/>
      <c r="E35" s="19"/>
      <c r="F35" s="19"/>
      <c r="G35" s="19"/>
      <c r="H35" s="19"/>
      <c r="I35" s="19"/>
      <c r="J35" s="19"/>
      <c r="K35" s="19"/>
      <c r="L35" s="19"/>
      <c r="M35" s="19"/>
      <c r="N35" s="22" t="s">
        <v>148</v>
      </c>
      <c r="O35" s="533" t="str">
        <f>+'S1_設備貸与（割賦販売・リース）申込書_1ページ'!F16&amp;"　"&amp;'S1_設備貸与（割賦販売・リース）申込書_1ページ'!F17</f>
        <v>　</v>
      </c>
      <c r="P35" s="533"/>
      <c r="Q35" s="533"/>
      <c r="R35" s="533"/>
      <c r="S35" s="533"/>
      <c r="T35" s="533"/>
      <c r="U35" s="533"/>
      <c r="V35" s="533"/>
      <c r="W35" s="533"/>
      <c r="X35" s="533"/>
      <c r="Y35" s="533"/>
      <c r="Z35" s="533"/>
      <c r="AA35" s="533"/>
      <c r="AB35" s="533"/>
      <c r="AC35" s="533"/>
      <c r="AD35" s="19"/>
      <c r="AL35" s="22" t="s">
        <v>147</v>
      </c>
      <c r="AM35" s="534" t="s">
        <v>146</v>
      </c>
      <c r="AN35" s="534"/>
      <c r="AO35" s="534"/>
      <c r="AP35" s="534"/>
      <c r="AQ35" s="534"/>
      <c r="AR35" s="534"/>
      <c r="AS35" s="534"/>
      <c r="AT35" s="534"/>
      <c r="AU35" s="534"/>
      <c r="AV35" s="534"/>
      <c r="AW35" s="534"/>
      <c r="AX35" s="534"/>
      <c r="AY35" s="534"/>
      <c r="AZ35" s="534"/>
      <c r="BA35" s="534"/>
      <c r="BB35" s="534"/>
      <c r="BC35" s="534"/>
    </row>
    <row r="36" spans="1:55">
      <c r="A36" s="19"/>
      <c r="B36" s="19"/>
      <c r="C36" s="19"/>
      <c r="D36" s="19"/>
      <c r="E36" s="19"/>
      <c r="F36" s="19"/>
      <c r="G36" s="19"/>
      <c r="H36" s="19"/>
      <c r="I36" s="19"/>
      <c r="J36" s="19"/>
      <c r="K36" s="19"/>
      <c r="L36" s="19"/>
      <c r="M36" s="19"/>
      <c r="N36" s="22" t="s">
        <v>145</v>
      </c>
      <c r="O36" s="533">
        <f>+'S1_設備貸与（割賦販売・リース）申込書_1ページ'!F9</f>
        <v>0</v>
      </c>
      <c r="P36" s="533"/>
      <c r="Q36" s="533"/>
      <c r="R36" s="533"/>
      <c r="S36" s="533"/>
      <c r="T36" s="533"/>
      <c r="U36" s="533"/>
      <c r="V36" s="533"/>
      <c r="W36" s="533"/>
      <c r="X36" s="533"/>
      <c r="Y36" s="533"/>
      <c r="Z36" s="533"/>
      <c r="AA36" s="533"/>
      <c r="AB36" s="19" t="s">
        <v>142</v>
      </c>
      <c r="AC36" s="19"/>
      <c r="AD36" s="19"/>
      <c r="AL36" s="22" t="s">
        <v>144</v>
      </c>
      <c r="AM36" s="534" t="s">
        <v>143</v>
      </c>
      <c r="AN36" s="534"/>
      <c r="AO36" s="534"/>
      <c r="AP36" s="534"/>
      <c r="AQ36" s="534"/>
      <c r="AR36" s="534"/>
      <c r="AS36" s="534"/>
      <c r="AT36" s="534"/>
      <c r="AU36" s="534"/>
      <c r="AV36" s="534"/>
      <c r="AW36" s="534"/>
      <c r="AX36" s="534"/>
      <c r="AY36" s="534"/>
      <c r="AZ36" s="534"/>
      <c r="BA36" s="534"/>
      <c r="BB36" s="27" t="s">
        <v>142</v>
      </c>
      <c r="BC36" s="27"/>
    </row>
    <row r="37" spans="1:55">
      <c r="A37" s="19"/>
      <c r="B37" s="19"/>
      <c r="C37" s="19"/>
      <c r="D37" s="19"/>
      <c r="E37" s="19"/>
      <c r="F37" s="19"/>
      <c r="G37" s="19"/>
      <c r="H37" s="19"/>
      <c r="I37" s="19"/>
      <c r="J37" s="19"/>
      <c r="K37" s="19"/>
      <c r="L37" s="19"/>
      <c r="M37" s="19"/>
      <c r="N37" s="22" t="s">
        <v>141</v>
      </c>
      <c r="O37" s="533" t="str">
        <f>+'S1_設備貸与（割賦販売・リース）申込書_1ページ'!F12&amp;"　"&amp;'S1_設備貸与（割賦販売・リース）申込書_1ページ'!F14</f>
        <v>　</v>
      </c>
      <c r="P37" s="533"/>
      <c r="Q37" s="533"/>
      <c r="R37" s="533"/>
      <c r="S37" s="533"/>
      <c r="T37" s="533"/>
      <c r="U37" s="533"/>
      <c r="V37" s="533"/>
      <c r="W37" s="533"/>
      <c r="X37" s="533"/>
      <c r="Y37" s="533"/>
      <c r="Z37" s="533"/>
      <c r="AA37" s="533"/>
      <c r="AB37" s="533"/>
      <c r="AC37" s="533"/>
      <c r="AD37" s="19"/>
      <c r="AL37" s="22" t="s">
        <v>140</v>
      </c>
      <c r="AM37" s="534" t="s">
        <v>139</v>
      </c>
      <c r="AN37" s="534"/>
      <c r="AO37" s="534"/>
      <c r="AP37" s="534"/>
      <c r="AQ37" s="534"/>
      <c r="AR37" s="534"/>
      <c r="AS37" s="534"/>
      <c r="AT37" s="534"/>
      <c r="AU37" s="534"/>
      <c r="AV37" s="534"/>
      <c r="AW37" s="534"/>
      <c r="AX37" s="534"/>
      <c r="AY37" s="534"/>
      <c r="AZ37" s="534"/>
      <c r="BA37" s="534"/>
      <c r="BB37" s="534"/>
      <c r="BC37" s="534"/>
    </row>
    <row r="38" spans="1:55">
      <c r="A38" s="19"/>
      <c r="B38" s="26"/>
      <c r="C38" s="26"/>
      <c r="D38" s="26"/>
      <c r="E38" s="26"/>
      <c r="F38" s="26"/>
      <c r="G38" s="26"/>
      <c r="H38" s="26"/>
      <c r="I38" s="26"/>
      <c r="J38" s="26"/>
      <c r="K38" s="26"/>
      <c r="L38" s="26"/>
      <c r="M38" s="26"/>
      <c r="N38" s="25"/>
      <c r="O38" s="24"/>
      <c r="P38" s="24"/>
      <c r="Q38" s="24"/>
      <c r="R38" s="24"/>
      <c r="S38" s="24"/>
      <c r="T38" s="24"/>
      <c r="U38" s="24"/>
      <c r="V38" s="24"/>
      <c r="W38" s="24"/>
      <c r="X38" s="24"/>
      <c r="Y38" s="24"/>
      <c r="Z38" s="24"/>
      <c r="AA38" s="24"/>
      <c r="AB38" s="24"/>
      <c r="AC38" s="24"/>
      <c r="AD38" s="19"/>
      <c r="AL38" s="22"/>
      <c r="AM38" s="534"/>
      <c r="AN38" s="534"/>
      <c r="AO38" s="534"/>
      <c r="AP38" s="534"/>
      <c r="AQ38" s="534"/>
      <c r="AR38" s="534"/>
      <c r="AS38" s="534"/>
      <c r="AT38" s="534"/>
      <c r="AU38" s="534"/>
      <c r="AV38" s="534"/>
      <c r="AW38" s="534"/>
      <c r="AX38" s="534"/>
      <c r="AY38" s="534"/>
      <c r="AZ38" s="534"/>
      <c r="BA38" s="534"/>
      <c r="BB38" s="534"/>
      <c r="BC38" s="534"/>
    </row>
    <row r="39" spans="1:55">
      <c r="A39" s="19"/>
      <c r="B39" s="23" t="s">
        <v>138</v>
      </c>
      <c r="C39" s="21"/>
      <c r="D39" s="21"/>
      <c r="E39" s="21"/>
      <c r="F39" s="21"/>
      <c r="G39" s="21"/>
      <c r="H39" s="103"/>
      <c r="I39" s="21"/>
      <c r="J39" s="21"/>
      <c r="K39" s="21"/>
      <c r="L39" s="21"/>
      <c r="M39" s="21"/>
      <c r="N39" s="22"/>
      <c r="O39" s="104"/>
      <c r="P39" s="104"/>
      <c r="Q39" s="104"/>
      <c r="R39" s="104"/>
      <c r="S39" s="104"/>
      <c r="T39" s="104"/>
      <c r="U39" s="104"/>
      <c r="V39" s="104"/>
      <c r="W39" s="104"/>
      <c r="X39" s="104"/>
      <c r="Y39" s="104"/>
      <c r="Z39" s="104"/>
      <c r="AA39" s="104"/>
      <c r="AB39" s="104"/>
      <c r="AC39" s="105" t="s">
        <v>394</v>
      </c>
      <c r="AD39" s="19"/>
    </row>
    <row r="40" spans="1:55">
      <c r="A40" s="19"/>
      <c r="B40" s="21"/>
      <c r="C40" s="21"/>
      <c r="D40" s="21"/>
      <c r="E40" s="21"/>
      <c r="F40" s="21"/>
      <c r="G40" s="21"/>
      <c r="H40" s="21"/>
      <c r="I40" s="21"/>
      <c r="J40" s="21"/>
      <c r="K40" s="21"/>
      <c r="L40" s="21"/>
      <c r="M40" s="21"/>
      <c r="N40" s="21"/>
      <c r="O40" s="19"/>
      <c r="P40" s="19"/>
      <c r="Q40" s="19"/>
      <c r="R40" s="19"/>
      <c r="S40" s="19"/>
      <c r="T40" s="19"/>
      <c r="U40" s="19"/>
      <c r="V40" s="21"/>
      <c r="W40" s="21"/>
      <c r="X40" s="21"/>
      <c r="Y40" s="21"/>
      <c r="Z40" s="21"/>
      <c r="AA40" s="21"/>
      <c r="AB40" s="21"/>
      <c r="AC40" s="20" t="s">
        <v>392</v>
      </c>
      <c r="AD40" s="19"/>
    </row>
  </sheetData>
  <sheetProtection algorithmName="SHA-512" hashValue="+PeaQS0FNiFT7ShfdPR3hIqdv1kmQ2RqVQFMN38tDXVEtQEizxwq0sRrDe/RqN6deJLcvJ02CaVJGzii4vyzUg==" saltValue="X1g2akScZg8w+Wq57tyOVg==" spinCount="100000" sheet="1" objects="1" scenarios="1"/>
  <mergeCells count="96">
    <mergeCell ref="B2:AC3"/>
    <mergeCell ref="R4:AC4"/>
    <mergeCell ref="B6:G6"/>
    <mergeCell ref="H6:M6"/>
    <mergeCell ref="N6:O7"/>
    <mergeCell ref="P6:AC7"/>
    <mergeCell ref="AG6:AL6"/>
    <mergeCell ref="AM6:AR6"/>
    <mergeCell ref="AS6:AT7"/>
    <mergeCell ref="AU6:BJ7"/>
    <mergeCell ref="B7:G7"/>
    <mergeCell ref="H7:M7"/>
    <mergeCell ref="AG7:AL7"/>
    <mergeCell ref="AM7:AR7"/>
    <mergeCell ref="AM8:AR8"/>
    <mergeCell ref="AS8:AT9"/>
    <mergeCell ref="AV8:AX8"/>
    <mergeCell ref="AY8:BJ8"/>
    <mergeCell ref="B9:G9"/>
    <mergeCell ref="H9:M9"/>
    <mergeCell ref="P9:AC9"/>
    <mergeCell ref="AG9:AL9"/>
    <mergeCell ref="AM9:AR9"/>
    <mergeCell ref="AU9:BJ9"/>
    <mergeCell ref="B8:G8"/>
    <mergeCell ref="H8:M8"/>
    <mergeCell ref="N8:O9"/>
    <mergeCell ref="Q8:S8"/>
    <mergeCell ref="T8:AC8"/>
    <mergeCell ref="AG8:AL8"/>
    <mergeCell ref="B11:G11"/>
    <mergeCell ref="H11:M11"/>
    <mergeCell ref="N11:O12"/>
    <mergeCell ref="Q11:S11"/>
    <mergeCell ref="T11:AC11"/>
    <mergeCell ref="B12:G12"/>
    <mergeCell ref="H12:M12"/>
    <mergeCell ref="P12:AC12"/>
    <mergeCell ref="B14:G14"/>
    <mergeCell ref="H14:M14"/>
    <mergeCell ref="N14:O15"/>
    <mergeCell ref="Q14:S14"/>
    <mergeCell ref="T14:AC14"/>
    <mergeCell ref="B15:G15"/>
    <mergeCell ref="H15:M15"/>
    <mergeCell ref="P15:AC15"/>
    <mergeCell ref="B17:G17"/>
    <mergeCell ref="H17:M17"/>
    <mergeCell ref="N17:O18"/>
    <mergeCell ref="Q17:S17"/>
    <mergeCell ref="T17:AC17"/>
    <mergeCell ref="B18:G18"/>
    <mergeCell ref="H18:M18"/>
    <mergeCell ref="P18:AC18"/>
    <mergeCell ref="B20:G20"/>
    <mergeCell ref="H20:M20"/>
    <mergeCell ref="N20:O21"/>
    <mergeCell ref="Q20:S20"/>
    <mergeCell ref="T20:AC20"/>
    <mergeCell ref="B21:G21"/>
    <mergeCell ref="H21:M21"/>
    <mergeCell ref="P21:AC21"/>
    <mergeCell ref="B23:G23"/>
    <mergeCell ref="H23:M23"/>
    <mergeCell ref="N23:O24"/>
    <mergeCell ref="Q23:S23"/>
    <mergeCell ref="T23:AC23"/>
    <mergeCell ref="B24:G24"/>
    <mergeCell ref="H24:M24"/>
    <mergeCell ref="P24:AC24"/>
    <mergeCell ref="B26:G26"/>
    <mergeCell ref="H26:M26"/>
    <mergeCell ref="N26:O27"/>
    <mergeCell ref="Q26:S26"/>
    <mergeCell ref="T26:AC26"/>
    <mergeCell ref="B27:G27"/>
    <mergeCell ref="H27:M27"/>
    <mergeCell ref="P27:AC27"/>
    <mergeCell ref="B29:G29"/>
    <mergeCell ref="H29:M29"/>
    <mergeCell ref="N29:O30"/>
    <mergeCell ref="Q29:S29"/>
    <mergeCell ref="T29:AC29"/>
    <mergeCell ref="B30:G30"/>
    <mergeCell ref="H30:M30"/>
    <mergeCell ref="P30:AC30"/>
    <mergeCell ref="O37:AC37"/>
    <mergeCell ref="AM37:BC37"/>
    <mergeCell ref="AM38:BC38"/>
    <mergeCell ref="B32:AC33"/>
    <mergeCell ref="O34:Q34"/>
    <mergeCell ref="AM34:AO34"/>
    <mergeCell ref="O35:AC35"/>
    <mergeCell ref="AM35:BC35"/>
    <mergeCell ref="O36:AA36"/>
    <mergeCell ref="AM36:BA36"/>
  </mergeCells>
  <phoneticPr fontId="1"/>
  <conditionalFormatting sqref="H9:M9">
    <cfRule type="cellIs" dxfId="71" priority="18" operator="equal">
      <formula>""</formula>
    </cfRule>
  </conditionalFormatting>
  <conditionalFormatting sqref="H12:M12">
    <cfRule type="cellIs" dxfId="70" priority="14" operator="equal">
      <formula>""</formula>
    </cfRule>
  </conditionalFormatting>
  <conditionalFormatting sqref="H15:M15">
    <cfRule type="cellIs" dxfId="69" priority="12" operator="equal">
      <formula>""</formula>
    </cfRule>
  </conditionalFormatting>
  <conditionalFormatting sqref="H18:M18">
    <cfRule type="cellIs" dxfId="68" priority="10" operator="equal">
      <formula>""</formula>
    </cfRule>
  </conditionalFormatting>
  <conditionalFormatting sqref="H21:M21">
    <cfRule type="cellIs" dxfId="67" priority="8" operator="equal">
      <formula>""</formula>
    </cfRule>
  </conditionalFormatting>
  <conditionalFormatting sqref="H24:M24">
    <cfRule type="cellIs" dxfId="66" priority="6" operator="equal">
      <formula>""</formula>
    </cfRule>
  </conditionalFormatting>
  <conditionalFormatting sqref="H27:M27">
    <cfRule type="cellIs" dxfId="65" priority="4" operator="equal">
      <formula>""</formula>
    </cfRule>
  </conditionalFormatting>
  <conditionalFormatting sqref="H30:M30">
    <cfRule type="cellIs" dxfId="64" priority="2" operator="equal">
      <formula>""</formula>
    </cfRule>
  </conditionalFormatting>
  <conditionalFormatting sqref="Q8:AC8 B8:O9 P9:AC9">
    <cfRule type="cellIs" dxfId="63" priority="17" operator="equal">
      <formula>""</formula>
    </cfRule>
  </conditionalFormatting>
  <conditionalFormatting sqref="Q11:AC11 B11:O12 P12:AC12">
    <cfRule type="cellIs" dxfId="62" priority="13" operator="equal">
      <formula>""</formula>
    </cfRule>
  </conditionalFormatting>
  <conditionalFormatting sqref="Q14:AC14 B14:O15 P15:AC15">
    <cfRule type="cellIs" dxfId="61" priority="11" operator="equal">
      <formula>""</formula>
    </cfRule>
  </conditionalFormatting>
  <conditionalFormatting sqref="Q17:AC17 B17:O18 P18:AC18">
    <cfRule type="cellIs" dxfId="60" priority="9" operator="equal">
      <formula>""</formula>
    </cfRule>
  </conditionalFormatting>
  <conditionalFormatting sqref="Q20:AC20 B20:O21 P21:AC21">
    <cfRule type="cellIs" dxfId="59" priority="7" operator="equal">
      <formula>""</formula>
    </cfRule>
  </conditionalFormatting>
  <conditionalFormatting sqref="Q23:AC23 B23:O24 P24:AC24">
    <cfRule type="cellIs" dxfId="58" priority="5" operator="equal">
      <formula>""</formula>
    </cfRule>
  </conditionalFormatting>
  <conditionalFormatting sqref="Q26:AC26 B26:O27 P27:AC27">
    <cfRule type="cellIs" dxfId="57" priority="3" operator="equal">
      <formula>""</formula>
    </cfRule>
  </conditionalFormatting>
  <conditionalFormatting sqref="Q29:AC29 B29:O30 P30:AC30">
    <cfRule type="cellIs" dxfId="56" priority="1" operator="equal">
      <formula>""</formula>
    </cfRule>
  </conditionalFormatting>
  <conditionalFormatting sqref="R4:AC4">
    <cfRule type="cellIs" dxfId="55" priority="15" operator="equal">
      <formula>"西暦で入力して下さい　例：2026/04/01"</formula>
    </cfRule>
    <cfRule type="cellIs" dxfId="54" priority="16" operator="equal">
      <formula>"西暦で入力して下さい"</formula>
    </cfRule>
  </conditionalFormatting>
  <dataValidations count="5">
    <dataValidation imeMode="off" allowBlank="1" showInputMessage="1" showErrorMessage="1" sqref="AM34:AO34 O34:Q34" xr:uid="{7A7578AC-E8E0-4D8B-ACFB-D3CB8429EF42}"/>
    <dataValidation type="textLength" imeMode="off" allowBlank="1" showInputMessage="1" showErrorMessage="1" sqref="Q8:S8 Q11:S11 Q14:S14 Q17:S17 Q20:S20 Q23:S23 Q26:S26 Q29:S29" xr:uid="{F4E015A6-14B3-467A-B2D9-EE32E243E9D0}">
      <formula1>7</formula1>
      <formula2>8</formula2>
    </dataValidation>
    <dataValidation imeMode="on" allowBlank="1" showInputMessage="1" showErrorMessage="1" sqref="H8:M8 B8:G9 T29:AC29 O39:AB39 AM35:BC35 P9:AC9 T8:AC8 O35:AC35 O36:AA36 AM36:BA36 AM37:BC38 H11:M11 B11:G12 P12:AC12 T11:AC11 H14:M14 B14:G15 P15:AC15 T14:AC14 H17:M17 B17:G18 P18:AC18 T17:AC17 H20:M20 B20:G21 P21:AC21 T20:AC20 H23:M23 B23:G24 P24:AC24 T23:AC23 H26:M26 B26:G27 P27:AC27 T26:AC26 H29:M29 B29:G30 P30:AC30 O37:AC37" xr:uid="{BFCFF9E9-4723-43B3-A08B-D32B0ADDA585}"/>
    <dataValidation type="list" showInputMessage="1" showErrorMessage="1" sqref="N8 AS8 N11 N14 N17 N20 N23 N26 N29" xr:uid="{4EA77478-2FBB-472E-B6AF-D5FA89158976}">
      <formula1>"男,女"</formula1>
    </dataValidation>
    <dataValidation imeMode="off" allowBlank="1" showInputMessage="1" showErrorMessage="1" promptTitle="西暦で入力" prompt="西暦で、20**/**/**形式で入力して下さい。" sqref="H9:M9 H12:M12 H15:M15 H18:M18 H21:M21 H24:M24 H27:M27 H30:M30" xr:uid="{3D7CEE8F-89C1-4632-9522-D6C0401483A6}"/>
  </dataValidations>
  <pageMargins left="0.78740157480314965" right="0.39370078740157483" top="0.59055118110236227" bottom="0.39370078740157483" header="0.39370078740157483" footer="0.39370078740157483"/>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D00B8-A9D6-4171-B513-CEC30B475399}">
  <dimension ref="A1:BJ40"/>
  <sheetViews>
    <sheetView showZeros="0" zoomScale="130" zoomScaleNormal="130" zoomScaleSheetLayoutView="100" workbookViewId="0">
      <selection activeCell="R4" sqref="R4:AC4"/>
    </sheetView>
  </sheetViews>
  <sheetFormatPr defaultColWidth="3" defaultRowHeight="18.75"/>
  <cols>
    <col min="1" max="16384" width="3" style="18"/>
  </cols>
  <sheetData>
    <row r="1" spans="1:62">
      <c r="A1" s="19" t="s">
        <v>165</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1:62">
      <c r="A2" s="19"/>
      <c r="B2" s="580" t="s">
        <v>393</v>
      </c>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19"/>
    </row>
    <row r="3" spans="1:62">
      <c r="A3" s="19"/>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19"/>
    </row>
    <row r="4" spans="1:62">
      <c r="A4" s="19"/>
      <c r="B4" s="19"/>
      <c r="C4" s="19"/>
      <c r="D4" s="19"/>
      <c r="E4" s="19"/>
      <c r="F4" s="19"/>
      <c r="G4" s="19"/>
      <c r="H4" s="19"/>
      <c r="I4" s="19"/>
      <c r="J4" s="19"/>
      <c r="K4" s="19"/>
      <c r="L4" s="19"/>
      <c r="M4" s="19"/>
      <c r="N4" s="19"/>
      <c r="O4" s="19"/>
      <c r="P4" s="19"/>
      <c r="Q4" s="19"/>
      <c r="R4" s="581" t="s">
        <v>389</v>
      </c>
      <c r="S4" s="581"/>
      <c r="T4" s="581"/>
      <c r="U4" s="581"/>
      <c r="V4" s="581"/>
      <c r="W4" s="581"/>
      <c r="X4" s="581"/>
      <c r="Y4" s="581"/>
      <c r="Z4" s="581"/>
      <c r="AA4" s="581"/>
      <c r="AB4" s="581"/>
      <c r="AC4" s="581"/>
      <c r="AD4" s="19"/>
      <c r="AF4" s="34" t="s">
        <v>390</v>
      </c>
    </row>
    <row r="5" spans="1:62">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G5" s="27" t="s">
        <v>164</v>
      </c>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row>
    <row r="6" spans="1:62">
      <c r="A6" s="19"/>
      <c r="B6" s="568" t="s">
        <v>163</v>
      </c>
      <c r="C6" s="569"/>
      <c r="D6" s="569"/>
      <c r="E6" s="569"/>
      <c r="F6" s="569"/>
      <c r="G6" s="570"/>
      <c r="H6" s="568" t="s">
        <v>122</v>
      </c>
      <c r="I6" s="569"/>
      <c r="J6" s="569"/>
      <c r="K6" s="569"/>
      <c r="L6" s="569"/>
      <c r="M6" s="569"/>
      <c r="N6" s="582" t="s">
        <v>162</v>
      </c>
      <c r="O6" s="582"/>
      <c r="P6" s="571" t="s">
        <v>161</v>
      </c>
      <c r="Q6" s="575"/>
      <c r="R6" s="575"/>
      <c r="S6" s="575"/>
      <c r="T6" s="575"/>
      <c r="U6" s="575"/>
      <c r="V6" s="575"/>
      <c r="W6" s="575"/>
      <c r="X6" s="575"/>
      <c r="Y6" s="575"/>
      <c r="Z6" s="575"/>
      <c r="AA6" s="575"/>
      <c r="AB6" s="575"/>
      <c r="AC6" s="572"/>
      <c r="AD6" s="19"/>
      <c r="AG6" s="568" t="s">
        <v>163</v>
      </c>
      <c r="AH6" s="569"/>
      <c r="AI6" s="569"/>
      <c r="AJ6" s="569"/>
      <c r="AK6" s="569"/>
      <c r="AL6" s="570"/>
      <c r="AM6" s="568" t="s">
        <v>122</v>
      </c>
      <c r="AN6" s="569"/>
      <c r="AO6" s="569"/>
      <c r="AP6" s="569"/>
      <c r="AQ6" s="569"/>
      <c r="AR6" s="570"/>
      <c r="AS6" s="571" t="s">
        <v>162</v>
      </c>
      <c r="AT6" s="572"/>
      <c r="AU6" s="571" t="s">
        <v>161</v>
      </c>
      <c r="AV6" s="575"/>
      <c r="AW6" s="575"/>
      <c r="AX6" s="575"/>
      <c r="AY6" s="575"/>
      <c r="AZ6" s="575"/>
      <c r="BA6" s="575"/>
      <c r="BB6" s="575"/>
      <c r="BC6" s="575"/>
      <c r="BD6" s="575"/>
      <c r="BE6" s="575"/>
      <c r="BF6" s="575"/>
      <c r="BG6" s="575"/>
      <c r="BH6" s="575"/>
      <c r="BI6" s="575"/>
      <c r="BJ6" s="572"/>
    </row>
    <row r="7" spans="1:62">
      <c r="A7" s="19"/>
      <c r="B7" s="568" t="s">
        <v>7</v>
      </c>
      <c r="C7" s="569"/>
      <c r="D7" s="569"/>
      <c r="E7" s="569"/>
      <c r="F7" s="569"/>
      <c r="G7" s="570"/>
      <c r="H7" s="577" t="s">
        <v>124</v>
      </c>
      <c r="I7" s="578"/>
      <c r="J7" s="578"/>
      <c r="K7" s="578"/>
      <c r="L7" s="578"/>
      <c r="M7" s="578"/>
      <c r="N7" s="582"/>
      <c r="O7" s="582"/>
      <c r="P7" s="573"/>
      <c r="Q7" s="576"/>
      <c r="R7" s="576"/>
      <c r="S7" s="576"/>
      <c r="T7" s="576"/>
      <c r="U7" s="576"/>
      <c r="V7" s="576"/>
      <c r="W7" s="576"/>
      <c r="X7" s="576"/>
      <c r="Y7" s="576"/>
      <c r="Z7" s="576"/>
      <c r="AA7" s="576"/>
      <c r="AB7" s="576"/>
      <c r="AC7" s="574"/>
      <c r="AD7" s="19"/>
      <c r="AG7" s="568" t="s">
        <v>7</v>
      </c>
      <c r="AH7" s="569"/>
      <c r="AI7" s="569"/>
      <c r="AJ7" s="569"/>
      <c r="AK7" s="569"/>
      <c r="AL7" s="570"/>
      <c r="AM7" s="577" t="s">
        <v>124</v>
      </c>
      <c r="AN7" s="578"/>
      <c r="AO7" s="578"/>
      <c r="AP7" s="578"/>
      <c r="AQ7" s="578"/>
      <c r="AR7" s="579"/>
      <c r="AS7" s="573"/>
      <c r="AT7" s="574"/>
      <c r="AU7" s="573"/>
      <c r="AV7" s="576"/>
      <c r="AW7" s="576"/>
      <c r="AX7" s="576"/>
      <c r="AY7" s="576"/>
      <c r="AZ7" s="576"/>
      <c r="BA7" s="576"/>
      <c r="BB7" s="576"/>
      <c r="BC7" s="576"/>
      <c r="BD7" s="576"/>
      <c r="BE7" s="576"/>
      <c r="BF7" s="576"/>
      <c r="BG7" s="576"/>
      <c r="BH7" s="576"/>
      <c r="BI7" s="576"/>
      <c r="BJ7" s="574"/>
    </row>
    <row r="8" spans="1:62">
      <c r="A8" s="19"/>
      <c r="B8" s="539"/>
      <c r="C8" s="540"/>
      <c r="D8" s="540"/>
      <c r="E8" s="540"/>
      <c r="F8" s="540"/>
      <c r="G8" s="541"/>
      <c r="H8" s="542"/>
      <c r="I8" s="543"/>
      <c r="J8" s="543"/>
      <c r="K8" s="543"/>
      <c r="L8" s="543"/>
      <c r="M8" s="543"/>
      <c r="N8" s="544"/>
      <c r="O8" s="544"/>
      <c r="P8" s="29" t="s">
        <v>5</v>
      </c>
      <c r="Q8" s="545"/>
      <c r="R8" s="545"/>
      <c r="S8" s="546"/>
      <c r="T8" s="547"/>
      <c r="U8" s="547"/>
      <c r="V8" s="547"/>
      <c r="W8" s="547"/>
      <c r="X8" s="547"/>
      <c r="Y8" s="547"/>
      <c r="Z8" s="547"/>
      <c r="AA8" s="547"/>
      <c r="AB8" s="547"/>
      <c r="AC8" s="548"/>
      <c r="AD8" s="19"/>
      <c r="AG8" s="564" t="s">
        <v>160</v>
      </c>
      <c r="AH8" s="562"/>
      <c r="AI8" s="562"/>
      <c r="AJ8" s="562"/>
      <c r="AK8" s="562"/>
      <c r="AL8" s="563"/>
      <c r="AM8" s="555" t="s">
        <v>159</v>
      </c>
      <c r="AN8" s="556"/>
      <c r="AO8" s="556"/>
      <c r="AP8" s="556"/>
      <c r="AQ8" s="556"/>
      <c r="AR8" s="557"/>
      <c r="AS8" s="558" t="s">
        <v>158</v>
      </c>
      <c r="AT8" s="559"/>
      <c r="AU8" s="33" t="s">
        <v>5</v>
      </c>
      <c r="AV8" s="562">
        <v>2310015</v>
      </c>
      <c r="AW8" s="562"/>
      <c r="AX8" s="562"/>
      <c r="AY8" s="562" t="s">
        <v>157</v>
      </c>
      <c r="AZ8" s="562"/>
      <c r="BA8" s="562"/>
      <c r="BB8" s="562"/>
      <c r="BC8" s="562"/>
      <c r="BD8" s="562"/>
      <c r="BE8" s="562"/>
      <c r="BF8" s="562"/>
      <c r="BG8" s="562"/>
      <c r="BH8" s="562"/>
      <c r="BI8" s="562"/>
      <c r="BJ8" s="563"/>
    </row>
    <row r="9" spans="1:62">
      <c r="A9" s="19"/>
      <c r="B9" s="549"/>
      <c r="C9" s="543"/>
      <c r="D9" s="543"/>
      <c r="E9" s="543"/>
      <c r="F9" s="543"/>
      <c r="G9" s="550"/>
      <c r="H9" s="551"/>
      <c r="I9" s="552"/>
      <c r="J9" s="552"/>
      <c r="K9" s="552"/>
      <c r="L9" s="552"/>
      <c r="M9" s="552"/>
      <c r="N9" s="544"/>
      <c r="O9" s="544"/>
      <c r="P9" s="553"/>
      <c r="Q9" s="553"/>
      <c r="R9" s="553"/>
      <c r="S9" s="553"/>
      <c r="T9" s="553"/>
      <c r="U9" s="553"/>
      <c r="V9" s="553"/>
      <c r="W9" s="553"/>
      <c r="X9" s="553"/>
      <c r="Y9" s="553"/>
      <c r="Z9" s="553"/>
      <c r="AA9" s="553"/>
      <c r="AB9" s="553"/>
      <c r="AC9" s="554"/>
      <c r="AD9" s="19"/>
      <c r="AG9" s="564" t="s">
        <v>156</v>
      </c>
      <c r="AH9" s="562"/>
      <c r="AI9" s="562"/>
      <c r="AJ9" s="562"/>
      <c r="AK9" s="562"/>
      <c r="AL9" s="563"/>
      <c r="AM9" s="565">
        <v>28856</v>
      </c>
      <c r="AN9" s="566"/>
      <c r="AO9" s="566"/>
      <c r="AP9" s="566"/>
      <c r="AQ9" s="566"/>
      <c r="AR9" s="567"/>
      <c r="AS9" s="560"/>
      <c r="AT9" s="561"/>
      <c r="AU9" s="564" t="s">
        <v>155</v>
      </c>
      <c r="AV9" s="562"/>
      <c r="AW9" s="562"/>
      <c r="AX9" s="562"/>
      <c r="AY9" s="562"/>
      <c r="AZ9" s="562"/>
      <c r="BA9" s="562"/>
      <c r="BB9" s="562"/>
      <c r="BC9" s="562"/>
      <c r="BD9" s="562"/>
      <c r="BE9" s="562"/>
      <c r="BF9" s="562"/>
      <c r="BG9" s="562"/>
      <c r="BH9" s="562"/>
      <c r="BI9" s="562"/>
      <c r="BJ9" s="563"/>
    </row>
    <row r="10" spans="1:62">
      <c r="A10" s="19"/>
      <c r="B10" s="32"/>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0"/>
      <c r="AD10" s="19"/>
      <c r="AG10" s="19"/>
      <c r="AH10" s="19"/>
      <c r="AI10" s="19"/>
      <c r="AJ10" s="19"/>
      <c r="AK10" s="19"/>
      <c r="AL10" s="19"/>
      <c r="AM10" s="19" t="s">
        <v>154</v>
      </c>
      <c r="AN10" s="19"/>
      <c r="AO10" s="19"/>
      <c r="AP10" s="19"/>
      <c r="AQ10" s="19"/>
      <c r="AR10" s="19"/>
      <c r="AS10" s="19"/>
      <c r="AT10" s="19"/>
      <c r="AU10" s="19"/>
      <c r="AV10" s="19"/>
      <c r="AW10" s="19"/>
      <c r="AX10" s="19"/>
      <c r="AY10" s="19"/>
      <c r="AZ10" s="19"/>
      <c r="BA10" s="19"/>
      <c r="BB10" s="19"/>
      <c r="BC10" s="19"/>
      <c r="BD10" s="19"/>
      <c r="BE10" s="19"/>
      <c r="BF10" s="19"/>
      <c r="BG10" s="19"/>
      <c r="BH10" s="19"/>
      <c r="BI10" s="19"/>
      <c r="BJ10" s="19"/>
    </row>
    <row r="11" spans="1:62">
      <c r="A11" s="19"/>
      <c r="B11" s="539"/>
      <c r="C11" s="540"/>
      <c r="D11" s="540"/>
      <c r="E11" s="540"/>
      <c r="F11" s="540"/>
      <c r="G11" s="541"/>
      <c r="H11" s="542"/>
      <c r="I11" s="543"/>
      <c r="J11" s="543"/>
      <c r="K11" s="543"/>
      <c r="L11" s="543"/>
      <c r="M11" s="543"/>
      <c r="N11" s="544"/>
      <c r="O11" s="544"/>
      <c r="P11" s="29" t="s">
        <v>5</v>
      </c>
      <c r="Q11" s="545"/>
      <c r="R11" s="545"/>
      <c r="S11" s="546"/>
      <c r="T11" s="547"/>
      <c r="U11" s="547"/>
      <c r="V11" s="547"/>
      <c r="W11" s="547"/>
      <c r="X11" s="547"/>
      <c r="Y11" s="547"/>
      <c r="Z11" s="547"/>
      <c r="AA11" s="547"/>
      <c r="AB11" s="547"/>
      <c r="AC11" s="548"/>
      <c r="AD11" s="19"/>
      <c r="AG11" s="19"/>
      <c r="AH11" s="19"/>
      <c r="AI11" s="19"/>
      <c r="AJ11" s="19"/>
      <c r="AK11" s="19"/>
      <c r="AL11" s="19"/>
      <c r="AM11" s="19" t="s">
        <v>153</v>
      </c>
      <c r="AN11" s="19"/>
      <c r="AO11" s="19"/>
      <c r="AP11" s="19"/>
      <c r="AQ11" s="19"/>
      <c r="AR11" s="19"/>
      <c r="AS11" s="19"/>
      <c r="AT11" s="19" t="s">
        <v>152</v>
      </c>
      <c r="AU11" s="19"/>
      <c r="AV11" s="19"/>
      <c r="AW11" s="19"/>
      <c r="AX11" s="19"/>
      <c r="AY11" s="19"/>
      <c r="AZ11" s="19"/>
      <c r="BA11" s="19"/>
      <c r="BB11" s="19"/>
      <c r="BC11" s="19"/>
      <c r="BD11" s="19"/>
      <c r="BE11" s="19"/>
      <c r="BF11" s="19"/>
      <c r="BG11" s="19"/>
      <c r="BH11" s="19"/>
      <c r="BI11" s="19"/>
      <c r="BJ11" s="19"/>
    </row>
    <row r="12" spans="1:62">
      <c r="A12" s="19"/>
      <c r="B12" s="549"/>
      <c r="C12" s="543"/>
      <c r="D12" s="543"/>
      <c r="E12" s="543"/>
      <c r="F12" s="543"/>
      <c r="G12" s="550"/>
      <c r="H12" s="551"/>
      <c r="I12" s="552"/>
      <c r="J12" s="552"/>
      <c r="K12" s="552"/>
      <c r="L12" s="552"/>
      <c r="M12" s="552"/>
      <c r="N12" s="544"/>
      <c r="O12" s="544"/>
      <c r="P12" s="553"/>
      <c r="Q12" s="553"/>
      <c r="R12" s="553"/>
      <c r="S12" s="553"/>
      <c r="T12" s="553"/>
      <c r="U12" s="553"/>
      <c r="V12" s="553"/>
      <c r="W12" s="553"/>
      <c r="X12" s="553"/>
      <c r="Y12" s="553"/>
      <c r="Z12" s="553"/>
      <c r="AA12" s="553"/>
      <c r="AB12" s="553"/>
      <c r="AC12" s="554"/>
      <c r="AD12" s="19"/>
    </row>
    <row r="13" spans="1:62">
      <c r="A13" s="19"/>
      <c r="B13" s="32"/>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0"/>
      <c r="AD13" s="19"/>
    </row>
    <row r="14" spans="1:62">
      <c r="A14" s="19"/>
      <c r="B14" s="539"/>
      <c r="C14" s="540"/>
      <c r="D14" s="540"/>
      <c r="E14" s="540"/>
      <c r="F14" s="540"/>
      <c r="G14" s="541"/>
      <c r="H14" s="542"/>
      <c r="I14" s="543"/>
      <c r="J14" s="543"/>
      <c r="K14" s="543"/>
      <c r="L14" s="543"/>
      <c r="M14" s="543"/>
      <c r="N14" s="544"/>
      <c r="O14" s="544"/>
      <c r="P14" s="29" t="s">
        <v>5</v>
      </c>
      <c r="Q14" s="545"/>
      <c r="R14" s="545"/>
      <c r="S14" s="546"/>
      <c r="T14" s="547"/>
      <c r="U14" s="547"/>
      <c r="V14" s="547"/>
      <c r="W14" s="547"/>
      <c r="X14" s="547"/>
      <c r="Y14" s="547"/>
      <c r="Z14" s="547"/>
      <c r="AA14" s="547"/>
      <c r="AB14" s="547"/>
      <c r="AC14" s="548"/>
      <c r="AD14" s="19"/>
    </row>
    <row r="15" spans="1:62">
      <c r="A15" s="19"/>
      <c r="B15" s="549"/>
      <c r="C15" s="543"/>
      <c r="D15" s="543"/>
      <c r="E15" s="543"/>
      <c r="F15" s="543"/>
      <c r="G15" s="550"/>
      <c r="H15" s="551"/>
      <c r="I15" s="552"/>
      <c r="J15" s="552"/>
      <c r="K15" s="552"/>
      <c r="L15" s="552"/>
      <c r="M15" s="552"/>
      <c r="N15" s="544"/>
      <c r="O15" s="544"/>
      <c r="P15" s="553"/>
      <c r="Q15" s="553"/>
      <c r="R15" s="553"/>
      <c r="S15" s="553"/>
      <c r="T15" s="553"/>
      <c r="U15" s="553"/>
      <c r="V15" s="553"/>
      <c r="W15" s="553"/>
      <c r="X15" s="553"/>
      <c r="Y15" s="553"/>
      <c r="Z15" s="553"/>
      <c r="AA15" s="553"/>
      <c r="AB15" s="553"/>
      <c r="AC15" s="554"/>
      <c r="AD15" s="19"/>
    </row>
    <row r="16" spans="1:62">
      <c r="A16" s="19"/>
      <c r="B16" s="32"/>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0"/>
      <c r="AD16" s="19"/>
    </row>
    <row r="17" spans="1:30">
      <c r="A17" s="19"/>
      <c r="B17" s="539"/>
      <c r="C17" s="540"/>
      <c r="D17" s="540"/>
      <c r="E17" s="540"/>
      <c r="F17" s="540"/>
      <c r="G17" s="541"/>
      <c r="H17" s="542"/>
      <c r="I17" s="543"/>
      <c r="J17" s="543"/>
      <c r="K17" s="543"/>
      <c r="L17" s="543"/>
      <c r="M17" s="543"/>
      <c r="N17" s="544"/>
      <c r="O17" s="544"/>
      <c r="P17" s="29" t="s">
        <v>5</v>
      </c>
      <c r="Q17" s="545"/>
      <c r="R17" s="545"/>
      <c r="S17" s="546"/>
      <c r="T17" s="547"/>
      <c r="U17" s="547"/>
      <c r="V17" s="547"/>
      <c r="W17" s="547"/>
      <c r="X17" s="547"/>
      <c r="Y17" s="547"/>
      <c r="Z17" s="547"/>
      <c r="AA17" s="547"/>
      <c r="AB17" s="547"/>
      <c r="AC17" s="548"/>
      <c r="AD17" s="19"/>
    </row>
    <row r="18" spans="1:30">
      <c r="A18" s="19"/>
      <c r="B18" s="549"/>
      <c r="C18" s="543"/>
      <c r="D18" s="543"/>
      <c r="E18" s="543"/>
      <c r="F18" s="543"/>
      <c r="G18" s="550"/>
      <c r="H18" s="551"/>
      <c r="I18" s="552"/>
      <c r="J18" s="552"/>
      <c r="K18" s="552"/>
      <c r="L18" s="552"/>
      <c r="M18" s="552"/>
      <c r="N18" s="544"/>
      <c r="O18" s="544"/>
      <c r="P18" s="553"/>
      <c r="Q18" s="553"/>
      <c r="R18" s="553"/>
      <c r="S18" s="553"/>
      <c r="T18" s="553"/>
      <c r="U18" s="553"/>
      <c r="V18" s="553"/>
      <c r="W18" s="553"/>
      <c r="X18" s="553"/>
      <c r="Y18" s="553"/>
      <c r="Z18" s="553"/>
      <c r="AA18" s="553"/>
      <c r="AB18" s="553"/>
      <c r="AC18" s="554"/>
      <c r="AD18" s="19"/>
    </row>
    <row r="19" spans="1:30">
      <c r="A19" s="19"/>
      <c r="B19" s="32"/>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0"/>
      <c r="AD19" s="19"/>
    </row>
    <row r="20" spans="1:30">
      <c r="A20" s="19"/>
      <c r="B20" s="539"/>
      <c r="C20" s="540"/>
      <c r="D20" s="540"/>
      <c r="E20" s="540"/>
      <c r="F20" s="540"/>
      <c r="G20" s="541"/>
      <c r="H20" s="542"/>
      <c r="I20" s="543"/>
      <c r="J20" s="543"/>
      <c r="K20" s="543"/>
      <c r="L20" s="543"/>
      <c r="M20" s="543"/>
      <c r="N20" s="544"/>
      <c r="O20" s="544"/>
      <c r="P20" s="29" t="s">
        <v>5</v>
      </c>
      <c r="Q20" s="545"/>
      <c r="R20" s="545"/>
      <c r="S20" s="546"/>
      <c r="T20" s="547"/>
      <c r="U20" s="547"/>
      <c r="V20" s="547"/>
      <c r="W20" s="547"/>
      <c r="X20" s="547"/>
      <c r="Y20" s="547"/>
      <c r="Z20" s="547"/>
      <c r="AA20" s="547"/>
      <c r="AB20" s="547"/>
      <c r="AC20" s="548"/>
      <c r="AD20" s="19"/>
    </row>
    <row r="21" spans="1:30">
      <c r="A21" s="19"/>
      <c r="B21" s="549"/>
      <c r="C21" s="543"/>
      <c r="D21" s="543"/>
      <c r="E21" s="543"/>
      <c r="F21" s="543"/>
      <c r="G21" s="550"/>
      <c r="H21" s="551"/>
      <c r="I21" s="552"/>
      <c r="J21" s="552"/>
      <c r="K21" s="552"/>
      <c r="L21" s="552"/>
      <c r="M21" s="552"/>
      <c r="N21" s="544"/>
      <c r="O21" s="544"/>
      <c r="P21" s="553"/>
      <c r="Q21" s="553"/>
      <c r="R21" s="553"/>
      <c r="S21" s="553"/>
      <c r="T21" s="553"/>
      <c r="U21" s="553"/>
      <c r="V21" s="553"/>
      <c r="W21" s="553"/>
      <c r="X21" s="553"/>
      <c r="Y21" s="553"/>
      <c r="Z21" s="553"/>
      <c r="AA21" s="553"/>
      <c r="AB21" s="553"/>
      <c r="AC21" s="554"/>
      <c r="AD21" s="19"/>
    </row>
    <row r="22" spans="1:30">
      <c r="A22" s="19"/>
      <c r="B22" s="32"/>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0"/>
      <c r="AD22" s="19"/>
    </row>
    <row r="23" spans="1:30">
      <c r="A23" s="19"/>
      <c r="B23" s="539"/>
      <c r="C23" s="540"/>
      <c r="D23" s="540"/>
      <c r="E23" s="540"/>
      <c r="F23" s="540"/>
      <c r="G23" s="541"/>
      <c r="H23" s="542"/>
      <c r="I23" s="543"/>
      <c r="J23" s="543"/>
      <c r="K23" s="543"/>
      <c r="L23" s="543"/>
      <c r="M23" s="543"/>
      <c r="N23" s="544"/>
      <c r="O23" s="544"/>
      <c r="P23" s="29" t="s">
        <v>5</v>
      </c>
      <c r="Q23" s="545"/>
      <c r="R23" s="545"/>
      <c r="S23" s="546"/>
      <c r="T23" s="547"/>
      <c r="U23" s="547"/>
      <c r="V23" s="547"/>
      <c r="W23" s="547"/>
      <c r="X23" s="547"/>
      <c r="Y23" s="547"/>
      <c r="Z23" s="547"/>
      <c r="AA23" s="547"/>
      <c r="AB23" s="547"/>
      <c r="AC23" s="548"/>
      <c r="AD23" s="19"/>
    </row>
    <row r="24" spans="1:30">
      <c r="A24" s="19"/>
      <c r="B24" s="549"/>
      <c r="C24" s="543"/>
      <c r="D24" s="543"/>
      <c r="E24" s="543"/>
      <c r="F24" s="543"/>
      <c r="G24" s="550"/>
      <c r="H24" s="551"/>
      <c r="I24" s="552"/>
      <c r="J24" s="552"/>
      <c r="K24" s="552"/>
      <c r="L24" s="552"/>
      <c r="M24" s="552"/>
      <c r="N24" s="544"/>
      <c r="O24" s="544"/>
      <c r="P24" s="553"/>
      <c r="Q24" s="553"/>
      <c r="R24" s="553"/>
      <c r="S24" s="553"/>
      <c r="T24" s="553"/>
      <c r="U24" s="553"/>
      <c r="V24" s="553"/>
      <c r="W24" s="553"/>
      <c r="X24" s="553"/>
      <c r="Y24" s="553"/>
      <c r="Z24" s="553"/>
      <c r="AA24" s="553"/>
      <c r="AB24" s="553"/>
      <c r="AC24" s="554"/>
      <c r="AD24" s="19"/>
    </row>
    <row r="25" spans="1:30">
      <c r="A25" s="19"/>
      <c r="B25" s="32"/>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0"/>
      <c r="AD25" s="19"/>
    </row>
    <row r="26" spans="1:30">
      <c r="A26" s="19"/>
      <c r="B26" s="539"/>
      <c r="C26" s="540"/>
      <c r="D26" s="540"/>
      <c r="E26" s="540"/>
      <c r="F26" s="540"/>
      <c r="G26" s="541"/>
      <c r="H26" s="542"/>
      <c r="I26" s="543"/>
      <c r="J26" s="543"/>
      <c r="K26" s="543"/>
      <c r="L26" s="543"/>
      <c r="M26" s="543"/>
      <c r="N26" s="544"/>
      <c r="O26" s="544"/>
      <c r="P26" s="29" t="s">
        <v>5</v>
      </c>
      <c r="Q26" s="545"/>
      <c r="R26" s="545"/>
      <c r="S26" s="546"/>
      <c r="T26" s="547"/>
      <c r="U26" s="547"/>
      <c r="V26" s="547"/>
      <c r="W26" s="547"/>
      <c r="X26" s="547"/>
      <c r="Y26" s="547"/>
      <c r="Z26" s="547"/>
      <c r="AA26" s="547"/>
      <c r="AB26" s="547"/>
      <c r="AC26" s="548"/>
      <c r="AD26" s="19"/>
    </row>
    <row r="27" spans="1:30">
      <c r="A27" s="19"/>
      <c r="B27" s="549"/>
      <c r="C27" s="543"/>
      <c r="D27" s="543"/>
      <c r="E27" s="543"/>
      <c r="F27" s="543"/>
      <c r="G27" s="550"/>
      <c r="H27" s="551"/>
      <c r="I27" s="552"/>
      <c r="J27" s="552"/>
      <c r="K27" s="552"/>
      <c r="L27" s="552"/>
      <c r="M27" s="552"/>
      <c r="N27" s="544"/>
      <c r="O27" s="544"/>
      <c r="P27" s="553"/>
      <c r="Q27" s="553"/>
      <c r="R27" s="553"/>
      <c r="S27" s="553"/>
      <c r="T27" s="553"/>
      <c r="U27" s="553"/>
      <c r="V27" s="553"/>
      <c r="W27" s="553"/>
      <c r="X27" s="553"/>
      <c r="Y27" s="553"/>
      <c r="Z27" s="553"/>
      <c r="AA27" s="553"/>
      <c r="AB27" s="553"/>
      <c r="AC27" s="554"/>
      <c r="AD27" s="19"/>
    </row>
    <row r="28" spans="1:30">
      <c r="A28" s="19"/>
      <c r="B28" s="32"/>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0"/>
      <c r="AD28" s="19"/>
    </row>
    <row r="29" spans="1:30">
      <c r="A29" s="19"/>
      <c r="B29" s="539"/>
      <c r="C29" s="540"/>
      <c r="D29" s="540"/>
      <c r="E29" s="540"/>
      <c r="F29" s="540"/>
      <c r="G29" s="541"/>
      <c r="H29" s="542"/>
      <c r="I29" s="543"/>
      <c r="J29" s="543"/>
      <c r="K29" s="543"/>
      <c r="L29" s="543"/>
      <c r="M29" s="543"/>
      <c r="N29" s="544"/>
      <c r="O29" s="544"/>
      <c r="P29" s="29" t="s">
        <v>5</v>
      </c>
      <c r="Q29" s="545"/>
      <c r="R29" s="545"/>
      <c r="S29" s="546"/>
      <c r="T29" s="547"/>
      <c r="U29" s="547"/>
      <c r="V29" s="547"/>
      <c r="W29" s="547"/>
      <c r="X29" s="547"/>
      <c r="Y29" s="547"/>
      <c r="Z29" s="547"/>
      <c r="AA29" s="547"/>
      <c r="AB29" s="547"/>
      <c r="AC29" s="548"/>
      <c r="AD29" s="19"/>
    </row>
    <row r="30" spans="1:30">
      <c r="A30" s="19"/>
      <c r="B30" s="549"/>
      <c r="C30" s="543"/>
      <c r="D30" s="543"/>
      <c r="E30" s="543"/>
      <c r="F30" s="543"/>
      <c r="G30" s="550"/>
      <c r="H30" s="551"/>
      <c r="I30" s="552"/>
      <c r="J30" s="552"/>
      <c r="K30" s="552"/>
      <c r="L30" s="552"/>
      <c r="M30" s="552"/>
      <c r="N30" s="544"/>
      <c r="O30" s="544"/>
      <c r="P30" s="553"/>
      <c r="Q30" s="553"/>
      <c r="R30" s="553"/>
      <c r="S30" s="553"/>
      <c r="T30" s="553"/>
      <c r="U30" s="553"/>
      <c r="V30" s="553"/>
      <c r="W30" s="553"/>
      <c r="X30" s="553"/>
      <c r="Y30" s="553"/>
      <c r="Z30" s="553"/>
      <c r="AA30" s="553"/>
      <c r="AB30" s="553"/>
      <c r="AC30" s="554"/>
      <c r="AD30" s="19"/>
    </row>
    <row r="31" spans="1:30">
      <c r="A31" s="19"/>
      <c r="B31" s="32"/>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0"/>
      <c r="AD31" s="19"/>
    </row>
    <row r="32" spans="1:30" ht="18.75" customHeight="1">
      <c r="A32" s="19"/>
      <c r="B32" s="535" t="s">
        <v>151</v>
      </c>
      <c r="C32" s="535"/>
      <c r="D32" s="535"/>
      <c r="E32" s="535"/>
      <c r="F32" s="535"/>
      <c r="G32" s="535"/>
      <c r="H32" s="535"/>
      <c r="I32" s="535"/>
      <c r="J32" s="535"/>
      <c r="K32" s="535"/>
      <c r="L32" s="535"/>
      <c r="M32" s="535"/>
      <c r="N32" s="535"/>
      <c r="O32" s="535"/>
      <c r="P32" s="535"/>
      <c r="Q32" s="535"/>
      <c r="R32" s="535"/>
      <c r="S32" s="535"/>
      <c r="T32" s="535"/>
      <c r="U32" s="535"/>
      <c r="V32" s="535"/>
      <c r="W32" s="535"/>
      <c r="X32" s="535"/>
      <c r="Y32" s="535"/>
      <c r="Z32" s="535"/>
      <c r="AA32" s="535"/>
      <c r="AB32" s="535"/>
      <c r="AC32" s="535"/>
      <c r="AD32" s="19"/>
    </row>
    <row r="33" spans="1:55">
      <c r="A33" s="19"/>
      <c r="B33" s="536"/>
      <c r="C33" s="536"/>
      <c r="D33" s="536"/>
      <c r="E33" s="536"/>
      <c r="F33" s="536"/>
      <c r="G33" s="536"/>
      <c r="H33" s="536"/>
      <c r="I33" s="536"/>
      <c r="J33" s="536"/>
      <c r="K33" s="536"/>
      <c r="L33" s="536"/>
      <c r="M33" s="536"/>
      <c r="N33" s="536"/>
      <c r="O33" s="536"/>
      <c r="P33" s="536"/>
      <c r="Q33" s="536"/>
      <c r="R33" s="536"/>
      <c r="S33" s="536"/>
      <c r="T33" s="536"/>
      <c r="U33" s="536"/>
      <c r="V33" s="536"/>
      <c r="W33" s="536"/>
      <c r="X33" s="536"/>
      <c r="Y33" s="536"/>
      <c r="Z33" s="536"/>
      <c r="AA33" s="536"/>
      <c r="AB33" s="536"/>
      <c r="AC33" s="536"/>
      <c r="AD33" s="19"/>
    </row>
    <row r="34" spans="1:55">
      <c r="A34" s="19"/>
      <c r="B34" s="19"/>
      <c r="C34" s="19"/>
      <c r="D34" s="19"/>
      <c r="E34" s="19"/>
      <c r="F34" s="19"/>
      <c r="G34" s="19"/>
      <c r="H34" s="19"/>
      <c r="I34" s="19"/>
      <c r="J34" s="19"/>
      <c r="K34" s="19"/>
      <c r="L34" s="19"/>
      <c r="M34" s="19"/>
      <c r="N34" s="22" t="s">
        <v>150</v>
      </c>
      <c r="O34" s="584"/>
      <c r="P34" s="584"/>
      <c r="Q34" s="584"/>
      <c r="R34" s="28"/>
      <c r="S34" s="28"/>
      <c r="T34" s="28"/>
      <c r="U34" s="28"/>
      <c r="V34" s="28"/>
      <c r="W34" s="28"/>
      <c r="X34" s="28"/>
      <c r="Y34" s="28"/>
      <c r="Z34" s="28"/>
      <c r="AA34" s="28"/>
      <c r="AB34" s="28"/>
      <c r="AC34" s="28"/>
      <c r="AD34" s="19"/>
      <c r="AL34" s="22" t="s">
        <v>149</v>
      </c>
      <c r="AM34" s="538">
        <v>2310015</v>
      </c>
      <c r="AN34" s="538"/>
      <c r="AO34" s="538"/>
      <c r="AP34" s="27"/>
      <c r="AQ34" s="27"/>
      <c r="AR34" s="27"/>
      <c r="AS34" s="27"/>
      <c r="AT34" s="27"/>
      <c r="AU34" s="27"/>
      <c r="AV34" s="27"/>
      <c r="AW34" s="27"/>
      <c r="AX34" s="27"/>
      <c r="AY34" s="27"/>
      <c r="AZ34" s="27"/>
      <c r="BA34" s="27"/>
      <c r="BB34" s="27"/>
      <c r="BC34" s="27"/>
    </row>
    <row r="35" spans="1:55">
      <c r="A35" s="19"/>
      <c r="B35" s="19"/>
      <c r="C35" s="19"/>
      <c r="D35" s="19"/>
      <c r="E35" s="19"/>
      <c r="F35" s="19"/>
      <c r="G35" s="19"/>
      <c r="H35" s="19"/>
      <c r="I35" s="19"/>
      <c r="J35" s="19"/>
      <c r="K35" s="19"/>
      <c r="L35" s="19"/>
      <c r="M35" s="19"/>
      <c r="N35" s="22" t="s">
        <v>148</v>
      </c>
      <c r="O35" s="583"/>
      <c r="P35" s="583"/>
      <c r="Q35" s="583"/>
      <c r="R35" s="583"/>
      <c r="S35" s="583"/>
      <c r="T35" s="583"/>
      <c r="U35" s="583"/>
      <c r="V35" s="583"/>
      <c r="W35" s="583"/>
      <c r="X35" s="583"/>
      <c r="Y35" s="583"/>
      <c r="Z35" s="583"/>
      <c r="AA35" s="583"/>
      <c r="AB35" s="583"/>
      <c r="AC35" s="583"/>
      <c r="AD35" s="19"/>
      <c r="AL35" s="22" t="s">
        <v>147</v>
      </c>
      <c r="AM35" s="534" t="s">
        <v>146</v>
      </c>
      <c r="AN35" s="534"/>
      <c r="AO35" s="534"/>
      <c r="AP35" s="534"/>
      <c r="AQ35" s="534"/>
      <c r="AR35" s="534"/>
      <c r="AS35" s="534"/>
      <c r="AT35" s="534"/>
      <c r="AU35" s="534"/>
      <c r="AV35" s="534"/>
      <c r="AW35" s="534"/>
      <c r="AX35" s="534"/>
      <c r="AY35" s="534"/>
      <c r="AZ35" s="534"/>
      <c r="BA35" s="534"/>
      <c r="BB35" s="534"/>
      <c r="BC35" s="534"/>
    </row>
    <row r="36" spans="1:55">
      <c r="A36" s="19"/>
      <c r="B36" s="19"/>
      <c r="C36" s="19"/>
      <c r="D36" s="19"/>
      <c r="E36" s="19"/>
      <c r="F36" s="19"/>
      <c r="G36" s="19"/>
      <c r="H36" s="19"/>
      <c r="I36" s="19"/>
      <c r="J36" s="19"/>
      <c r="K36" s="19"/>
      <c r="L36" s="19"/>
      <c r="M36" s="19"/>
      <c r="N36" s="22" t="s">
        <v>145</v>
      </c>
      <c r="O36" s="583"/>
      <c r="P36" s="583"/>
      <c r="Q36" s="583"/>
      <c r="R36" s="583"/>
      <c r="S36" s="583"/>
      <c r="T36" s="583"/>
      <c r="U36" s="583"/>
      <c r="V36" s="583"/>
      <c r="W36" s="583"/>
      <c r="X36" s="583"/>
      <c r="Y36" s="583"/>
      <c r="Z36" s="583"/>
      <c r="AA36" s="583"/>
      <c r="AB36" s="19" t="s">
        <v>142</v>
      </c>
      <c r="AC36" s="19"/>
      <c r="AD36" s="19"/>
      <c r="AL36" s="22" t="s">
        <v>144</v>
      </c>
      <c r="AM36" s="534" t="s">
        <v>143</v>
      </c>
      <c r="AN36" s="534"/>
      <c r="AO36" s="534"/>
      <c r="AP36" s="534"/>
      <c r="AQ36" s="534"/>
      <c r="AR36" s="534"/>
      <c r="AS36" s="534"/>
      <c r="AT36" s="534"/>
      <c r="AU36" s="534"/>
      <c r="AV36" s="534"/>
      <c r="AW36" s="534"/>
      <c r="AX36" s="534"/>
      <c r="AY36" s="534"/>
      <c r="AZ36" s="534"/>
      <c r="BA36" s="534"/>
      <c r="BB36" s="27" t="s">
        <v>142</v>
      </c>
      <c r="BC36" s="27"/>
    </row>
    <row r="37" spans="1:55">
      <c r="A37" s="19"/>
      <c r="B37" s="19"/>
      <c r="C37" s="19"/>
      <c r="D37" s="19"/>
      <c r="E37" s="19"/>
      <c r="F37" s="19"/>
      <c r="G37" s="19"/>
      <c r="H37" s="19"/>
      <c r="I37" s="19"/>
      <c r="J37" s="19"/>
      <c r="K37" s="19"/>
      <c r="L37" s="19"/>
      <c r="M37" s="19"/>
      <c r="N37" s="22" t="s">
        <v>141</v>
      </c>
      <c r="O37" s="583"/>
      <c r="P37" s="583"/>
      <c r="Q37" s="583"/>
      <c r="R37" s="583"/>
      <c r="S37" s="583"/>
      <c r="T37" s="583"/>
      <c r="U37" s="583"/>
      <c r="V37" s="583"/>
      <c r="W37" s="583"/>
      <c r="X37" s="583"/>
      <c r="Y37" s="583"/>
      <c r="Z37" s="583"/>
      <c r="AA37" s="583"/>
      <c r="AB37" s="583"/>
      <c r="AC37" s="583"/>
      <c r="AD37" s="19"/>
      <c r="AL37" s="22" t="s">
        <v>140</v>
      </c>
      <c r="AM37" s="534" t="s">
        <v>139</v>
      </c>
      <c r="AN37" s="534"/>
      <c r="AO37" s="534"/>
      <c r="AP37" s="534"/>
      <c r="AQ37" s="534"/>
      <c r="AR37" s="534"/>
      <c r="AS37" s="534"/>
      <c r="AT37" s="534"/>
      <c r="AU37" s="534"/>
      <c r="AV37" s="534"/>
      <c r="AW37" s="534"/>
      <c r="AX37" s="534"/>
      <c r="AY37" s="534"/>
      <c r="AZ37" s="534"/>
      <c r="BA37" s="534"/>
      <c r="BB37" s="534"/>
      <c r="BC37" s="534"/>
    </row>
    <row r="38" spans="1:55">
      <c r="A38" s="19"/>
      <c r="B38" s="26"/>
      <c r="C38" s="26"/>
      <c r="D38" s="26"/>
      <c r="E38" s="26"/>
      <c r="F38" s="26"/>
      <c r="G38" s="26"/>
      <c r="H38" s="26"/>
      <c r="I38" s="26"/>
      <c r="J38" s="26"/>
      <c r="K38" s="26"/>
      <c r="L38" s="26"/>
      <c r="M38" s="26"/>
      <c r="N38" s="25"/>
      <c r="O38" s="24"/>
      <c r="P38" s="24"/>
      <c r="Q38" s="24"/>
      <c r="R38" s="24"/>
      <c r="S38" s="24"/>
      <c r="T38" s="24"/>
      <c r="U38" s="24"/>
      <c r="V38" s="24"/>
      <c r="W38" s="24"/>
      <c r="X38" s="24"/>
      <c r="Y38" s="24"/>
      <c r="Z38" s="24"/>
      <c r="AA38" s="24"/>
      <c r="AB38" s="24"/>
      <c r="AC38" s="24"/>
      <c r="AD38" s="19"/>
      <c r="AL38" s="22"/>
      <c r="AM38" s="534"/>
      <c r="AN38" s="534"/>
      <c r="AO38" s="534"/>
      <c r="AP38" s="534"/>
      <c r="AQ38" s="534"/>
      <c r="AR38" s="534"/>
      <c r="AS38" s="534"/>
      <c r="AT38" s="534"/>
      <c r="AU38" s="534"/>
      <c r="AV38" s="534"/>
      <c r="AW38" s="534"/>
      <c r="AX38" s="534"/>
      <c r="AY38" s="534"/>
      <c r="AZ38" s="534"/>
      <c r="BA38" s="534"/>
      <c r="BB38" s="534"/>
      <c r="BC38" s="534"/>
    </row>
    <row r="39" spans="1:55">
      <c r="A39" s="19"/>
      <c r="B39" s="23" t="s">
        <v>138</v>
      </c>
      <c r="C39" s="21"/>
      <c r="D39" s="21"/>
      <c r="E39" s="21"/>
      <c r="F39" s="21"/>
      <c r="G39" s="21"/>
      <c r="H39" s="21"/>
      <c r="I39" s="21"/>
      <c r="J39" s="21"/>
      <c r="K39" s="21"/>
      <c r="L39" s="21"/>
      <c r="M39" s="21"/>
      <c r="N39" s="22" t="s">
        <v>395</v>
      </c>
      <c r="O39" s="533"/>
      <c r="P39" s="533"/>
      <c r="Q39" s="533"/>
      <c r="R39" s="533"/>
      <c r="S39" s="533"/>
      <c r="T39" s="533"/>
      <c r="U39" s="533"/>
      <c r="V39" s="533"/>
      <c r="W39" s="533"/>
      <c r="X39" s="533"/>
      <c r="Y39" s="533"/>
      <c r="Z39" s="533"/>
      <c r="AA39" s="533"/>
      <c r="AB39" s="533"/>
      <c r="AC39" s="533"/>
      <c r="AD39" s="19"/>
    </row>
    <row r="40" spans="1:55">
      <c r="A40" s="19"/>
      <c r="B40" s="21"/>
      <c r="C40" s="21"/>
      <c r="D40" s="21"/>
      <c r="E40" s="21"/>
      <c r="F40" s="21"/>
      <c r="G40" s="21"/>
      <c r="H40" s="21"/>
      <c r="I40" s="21"/>
      <c r="J40" s="21"/>
      <c r="K40" s="21"/>
      <c r="L40" s="21"/>
      <c r="M40" s="21"/>
      <c r="N40" s="21"/>
      <c r="O40" s="19"/>
      <c r="P40" s="19"/>
      <c r="Q40" s="19"/>
      <c r="R40" s="19"/>
      <c r="S40" s="19"/>
      <c r="T40" s="19"/>
      <c r="U40" s="19"/>
      <c r="V40" s="21"/>
      <c r="W40" s="21"/>
      <c r="X40" s="21"/>
      <c r="Y40" s="21"/>
      <c r="Z40" s="21"/>
      <c r="AA40" s="21"/>
      <c r="AB40" s="21"/>
      <c r="AC40" s="20" t="s">
        <v>392</v>
      </c>
      <c r="AD40" s="19"/>
    </row>
  </sheetData>
  <sheetProtection algorithmName="SHA-512" hashValue="ETNhZP3/vaMOJeNe9gmTtrfP8P611gelnbhBRMfNBOlhcpmYd6wItnQpOx9fBth1LeMFWbnlfK73ugVrvY6PgA==" saltValue="q/E2xyjAU+mb1+wpe3Chww==" spinCount="100000" sheet="1" objects="1" scenarios="1"/>
  <mergeCells count="97">
    <mergeCell ref="O37:AC37"/>
    <mergeCell ref="AM37:BC37"/>
    <mergeCell ref="AM38:BC38"/>
    <mergeCell ref="O39:AC39"/>
    <mergeCell ref="B32:AC33"/>
    <mergeCell ref="O34:Q34"/>
    <mergeCell ref="AM34:AO34"/>
    <mergeCell ref="O35:AC35"/>
    <mergeCell ref="AM35:BC35"/>
    <mergeCell ref="O36:AA36"/>
    <mergeCell ref="AM36:BA36"/>
    <mergeCell ref="B29:G29"/>
    <mergeCell ref="H29:M29"/>
    <mergeCell ref="N29:O30"/>
    <mergeCell ref="Q29:S29"/>
    <mergeCell ref="T29:AC29"/>
    <mergeCell ref="B30:G30"/>
    <mergeCell ref="H30:M30"/>
    <mergeCell ref="P30:AC30"/>
    <mergeCell ref="B26:G26"/>
    <mergeCell ref="H26:M26"/>
    <mergeCell ref="N26:O27"/>
    <mergeCell ref="Q26:S26"/>
    <mergeCell ref="T26:AC26"/>
    <mergeCell ref="B27:G27"/>
    <mergeCell ref="H27:M27"/>
    <mergeCell ref="P27:AC27"/>
    <mergeCell ref="B23:G23"/>
    <mergeCell ref="H23:M23"/>
    <mergeCell ref="N23:O24"/>
    <mergeCell ref="Q23:S23"/>
    <mergeCell ref="T23:AC23"/>
    <mergeCell ref="B24:G24"/>
    <mergeCell ref="H24:M24"/>
    <mergeCell ref="P24:AC24"/>
    <mergeCell ref="B20:G20"/>
    <mergeCell ref="H20:M20"/>
    <mergeCell ref="N20:O21"/>
    <mergeCell ref="Q20:S20"/>
    <mergeCell ref="T20:AC20"/>
    <mergeCell ref="B21:G21"/>
    <mergeCell ref="H21:M21"/>
    <mergeCell ref="P21:AC21"/>
    <mergeCell ref="B17:G17"/>
    <mergeCell ref="H17:M17"/>
    <mergeCell ref="N17:O18"/>
    <mergeCell ref="Q17:S17"/>
    <mergeCell ref="T17:AC17"/>
    <mergeCell ref="B18:G18"/>
    <mergeCell ref="H18:M18"/>
    <mergeCell ref="P18:AC18"/>
    <mergeCell ref="B14:G14"/>
    <mergeCell ref="H14:M14"/>
    <mergeCell ref="N14:O15"/>
    <mergeCell ref="Q14:S14"/>
    <mergeCell ref="T14:AC14"/>
    <mergeCell ref="B15:G15"/>
    <mergeCell ref="H15:M15"/>
    <mergeCell ref="P15:AC15"/>
    <mergeCell ref="B11:G11"/>
    <mergeCell ref="H11:M11"/>
    <mergeCell ref="N11:O12"/>
    <mergeCell ref="Q11:S11"/>
    <mergeCell ref="T11:AC11"/>
    <mergeCell ref="B12:G12"/>
    <mergeCell ref="H12:M12"/>
    <mergeCell ref="P12:AC12"/>
    <mergeCell ref="AG8:AL8"/>
    <mergeCell ref="AM8:AR8"/>
    <mergeCell ref="AS8:AT9"/>
    <mergeCell ref="AV8:AX8"/>
    <mergeCell ref="AY8:BJ8"/>
    <mergeCell ref="AG9:AL9"/>
    <mergeCell ref="AM9:AR9"/>
    <mergeCell ref="AU9:BJ9"/>
    <mergeCell ref="B8:G8"/>
    <mergeCell ref="H8:M8"/>
    <mergeCell ref="N8:O9"/>
    <mergeCell ref="Q8:S8"/>
    <mergeCell ref="T8:AC8"/>
    <mergeCell ref="B9:G9"/>
    <mergeCell ref="H9:M9"/>
    <mergeCell ref="P9:AC9"/>
    <mergeCell ref="AG6:AL6"/>
    <mergeCell ref="AM6:AR6"/>
    <mergeCell ref="AS6:AT7"/>
    <mergeCell ref="AU6:BJ7"/>
    <mergeCell ref="B7:G7"/>
    <mergeCell ref="H7:M7"/>
    <mergeCell ref="AG7:AL7"/>
    <mergeCell ref="AM7:AR7"/>
    <mergeCell ref="B2:AC3"/>
    <mergeCell ref="R4:AC4"/>
    <mergeCell ref="B6:G6"/>
    <mergeCell ref="H6:M6"/>
    <mergeCell ref="N6:O7"/>
    <mergeCell ref="P6:AC7"/>
  </mergeCells>
  <phoneticPr fontId="1"/>
  <conditionalFormatting sqref="H9:M9">
    <cfRule type="cellIs" dxfId="53" priority="18" operator="equal">
      <formula>""</formula>
    </cfRule>
  </conditionalFormatting>
  <conditionalFormatting sqref="H12:M12">
    <cfRule type="cellIs" dxfId="52" priority="14" operator="equal">
      <formula>""</formula>
    </cfRule>
  </conditionalFormatting>
  <conditionalFormatting sqref="H15:M15">
    <cfRule type="cellIs" dxfId="51" priority="12" operator="equal">
      <formula>""</formula>
    </cfRule>
  </conditionalFormatting>
  <conditionalFormatting sqref="H18:M18">
    <cfRule type="cellIs" dxfId="50" priority="10" operator="equal">
      <formula>""</formula>
    </cfRule>
  </conditionalFormatting>
  <conditionalFormatting sqref="H21:M21">
    <cfRule type="cellIs" dxfId="49" priority="8" operator="equal">
      <formula>""</formula>
    </cfRule>
  </conditionalFormatting>
  <conditionalFormatting sqref="H24:M24">
    <cfRule type="cellIs" dxfId="48" priority="6" operator="equal">
      <formula>""</formula>
    </cfRule>
  </conditionalFormatting>
  <conditionalFormatting sqref="H27:M27">
    <cfRule type="cellIs" dxfId="47" priority="4" operator="equal">
      <formula>""</formula>
    </cfRule>
  </conditionalFormatting>
  <conditionalFormatting sqref="H30:M30">
    <cfRule type="cellIs" dxfId="46" priority="2" operator="equal">
      <formula>""</formula>
    </cfRule>
  </conditionalFormatting>
  <conditionalFormatting sqref="Q8:AC8 B8:O9 P9:AC9 O34:Q34 O35:AC35 O36:AA36 O37:AC37">
    <cfRule type="cellIs" dxfId="45" priority="17" operator="equal">
      <formula>""</formula>
    </cfRule>
  </conditionalFormatting>
  <conditionalFormatting sqref="Q11:AC11 B11:O12 P12:AC12">
    <cfRule type="cellIs" dxfId="44" priority="13" operator="equal">
      <formula>""</formula>
    </cfRule>
  </conditionalFormatting>
  <conditionalFormatting sqref="Q14:AC14 B14:O15 P15:AC15">
    <cfRule type="cellIs" dxfId="43" priority="11" operator="equal">
      <formula>""</formula>
    </cfRule>
  </conditionalFormatting>
  <conditionalFormatting sqref="Q17:AC17 B17:O18 P18:AC18">
    <cfRule type="cellIs" dxfId="42" priority="9" operator="equal">
      <formula>""</formula>
    </cfRule>
  </conditionalFormatting>
  <conditionalFormatting sqref="Q20:AC20 B20:O21 P21:AC21">
    <cfRule type="cellIs" dxfId="41" priority="7" operator="equal">
      <formula>""</formula>
    </cfRule>
  </conditionalFormatting>
  <conditionalFormatting sqref="Q23:AC23 B23:O24 P24:AC24">
    <cfRule type="cellIs" dxfId="40" priority="5" operator="equal">
      <formula>""</formula>
    </cfRule>
  </conditionalFormatting>
  <conditionalFormatting sqref="Q26:AC26 B26:O27 P27:AC27">
    <cfRule type="cellIs" dxfId="39" priority="3" operator="equal">
      <formula>""</formula>
    </cfRule>
  </conditionalFormatting>
  <conditionalFormatting sqref="Q29:AC29 B29:O30 P30:AC30">
    <cfRule type="cellIs" dxfId="38" priority="1" operator="equal">
      <formula>""</formula>
    </cfRule>
  </conditionalFormatting>
  <conditionalFormatting sqref="R4:AC4">
    <cfRule type="cellIs" dxfId="37" priority="15" operator="equal">
      <formula>"西暦で入力して下さい　例：2026/04/01"</formula>
    </cfRule>
    <cfRule type="cellIs" dxfId="36" priority="16" operator="equal">
      <formula>"西暦で入力して下さい"</formula>
    </cfRule>
  </conditionalFormatting>
  <dataValidations count="5">
    <dataValidation imeMode="off" allowBlank="1" showInputMessage="1" showErrorMessage="1" sqref="O34:Q34 AM34:AO34" xr:uid="{6623EE61-FBE9-4F24-ADA8-44181F045202}"/>
    <dataValidation type="textLength" imeMode="off" allowBlank="1" showInputMessage="1" showErrorMessage="1" sqref="Q8:S8 Q11:S11 Q14:S14 Q17:S17 Q20:S20 Q23:S23 Q26:S26 Q29:S29" xr:uid="{F6463FB1-D347-4B61-B575-3FA46F5CD459}">
      <formula1>7</formula1>
      <formula2>8</formula2>
    </dataValidation>
    <dataValidation imeMode="on" allowBlank="1" showInputMessage="1" showErrorMessage="1" sqref="H8:M8 B8:G9 O39:AC39 O35:AC35 AM35:BC35 P9:AC9 T8:AC8 O36:AA36 O37:AC37 AM36:BA36 AM37:BC38 H11:M11 B11:G12 P12:AC12 T11:AC11 H14:M14 B14:G15 P15:AC15 T14:AC14 H17:M17 B17:G18 P18:AC18 T17:AC17 H20:M20 B20:G21 P21:AC21 T20:AC20 H23:M23 B23:G24 P24:AC24 T23:AC23 H26:M26 B26:G27 P27:AC27 T26:AC26 H29:M29 B29:G30 P30:AC30 T29:AC29" xr:uid="{95A9AC4A-86B9-40C9-BACD-F33E52494174}"/>
    <dataValidation type="list" showInputMessage="1" showErrorMessage="1" sqref="N8 AS8 N11 N14 N17 N20 N23 N26 N29" xr:uid="{7EDB2268-6F89-490D-AFF9-F80CBEE19D65}">
      <formula1>"男,女"</formula1>
    </dataValidation>
    <dataValidation imeMode="off" allowBlank="1" showInputMessage="1" showErrorMessage="1" promptTitle="西暦で入力" prompt="西暦で、20**/**/**形式で入力して下さい。" sqref="H9:M9 H12:M12 H15:M15 H18:M18 H21:M21 H24:M24 H27:M27 H30:M30" xr:uid="{B754AA67-4C63-422C-BACC-D2CAD0CD5A07}"/>
  </dataValidations>
  <pageMargins left="0.78740157480314965" right="0.39370078740157483" top="0.59055118110236227" bottom="0.39370078740157483" header="0.39370078740157483" footer="0.39370078740157483"/>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EF602-6D14-48C8-8B05-146CD400B230}">
  <dimension ref="A1:BJ40"/>
  <sheetViews>
    <sheetView showZeros="0" zoomScale="130" zoomScaleNormal="130" zoomScaleSheetLayoutView="100" workbookViewId="0">
      <selection activeCell="R4" sqref="R4:AC4"/>
    </sheetView>
  </sheetViews>
  <sheetFormatPr defaultColWidth="3" defaultRowHeight="18.75"/>
  <cols>
    <col min="1" max="16384" width="3" style="18"/>
  </cols>
  <sheetData>
    <row r="1" spans="1:62">
      <c r="A1" s="19" t="s">
        <v>165</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1:62">
      <c r="A2" s="19"/>
      <c r="B2" s="580" t="s">
        <v>393</v>
      </c>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19"/>
    </row>
    <row r="3" spans="1:62">
      <c r="A3" s="19"/>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19"/>
    </row>
    <row r="4" spans="1:62">
      <c r="A4" s="19"/>
      <c r="B4" s="19"/>
      <c r="C4" s="19"/>
      <c r="D4" s="19"/>
      <c r="E4" s="19"/>
      <c r="F4" s="19"/>
      <c r="G4" s="19"/>
      <c r="H4" s="19"/>
      <c r="I4" s="19"/>
      <c r="J4" s="19"/>
      <c r="K4" s="19"/>
      <c r="L4" s="19"/>
      <c r="M4" s="19"/>
      <c r="N4" s="19"/>
      <c r="O4" s="19"/>
      <c r="P4" s="19"/>
      <c r="Q4" s="19"/>
      <c r="R4" s="581" t="s">
        <v>389</v>
      </c>
      <c r="S4" s="581"/>
      <c r="T4" s="581"/>
      <c r="U4" s="581"/>
      <c r="V4" s="581"/>
      <c r="W4" s="581"/>
      <c r="X4" s="581"/>
      <c r="Y4" s="581"/>
      <c r="Z4" s="581"/>
      <c r="AA4" s="581"/>
      <c r="AB4" s="581"/>
      <c r="AC4" s="581"/>
      <c r="AD4" s="19"/>
      <c r="AF4" s="34" t="s">
        <v>390</v>
      </c>
    </row>
    <row r="5" spans="1:62">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G5" s="27" t="s">
        <v>164</v>
      </c>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row>
    <row r="6" spans="1:62">
      <c r="A6" s="19"/>
      <c r="B6" s="568" t="s">
        <v>163</v>
      </c>
      <c r="C6" s="569"/>
      <c r="D6" s="569"/>
      <c r="E6" s="569"/>
      <c r="F6" s="569"/>
      <c r="G6" s="570"/>
      <c r="H6" s="568" t="s">
        <v>122</v>
      </c>
      <c r="I6" s="569"/>
      <c r="J6" s="569"/>
      <c r="K6" s="569"/>
      <c r="L6" s="569"/>
      <c r="M6" s="569"/>
      <c r="N6" s="582" t="s">
        <v>162</v>
      </c>
      <c r="O6" s="582"/>
      <c r="P6" s="571" t="s">
        <v>161</v>
      </c>
      <c r="Q6" s="575"/>
      <c r="R6" s="575"/>
      <c r="S6" s="575"/>
      <c r="T6" s="575"/>
      <c r="U6" s="575"/>
      <c r="V6" s="575"/>
      <c r="W6" s="575"/>
      <c r="X6" s="575"/>
      <c r="Y6" s="575"/>
      <c r="Z6" s="575"/>
      <c r="AA6" s="575"/>
      <c r="AB6" s="575"/>
      <c r="AC6" s="572"/>
      <c r="AD6" s="19"/>
      <c r="AG6" s="568" t="s">
        <v>163</v>
      </c>
      <c r="AH6" s="569"/>
      <c r="AI6" s="569"/>
      <c r="AJ6" s="569"/>
      <c r="AK6" s="569"/>
      <c r="AL6" s="570"/>
      <c r="AM6" s="568" t="s">
        <v>122</v>
      </c>
      <c r="AN6" s="569"/>
      <c r="AO6" s="569"/>
      <c r="AP6" s="569"/>
      <c r="AQ6" s="569"/>
      <c r="AR6" s="570"/>
      <c r="AS6" s="571" t="s">
        <v>162</v>
      </c>
      <c r="AT6" s="572"/>
      <c r="AU6" s="571" t="s">
        <v>161</v>
      </c>
      <c r="AV6" s="575"/>
      <c r="AW6" s="575"/>
      <c r="AX6" s="575"/>
      <c r="AY6" s="575"/>
      <c r="AZ6" s="575"/>
      <c r="BA6" s="575"/>
      <c r="BB6" s="575"/>
      <c r="BC6" s="575"/>
      <c r="BD6" s="575"/>
      <c r="BE6" s="575"/>
      <c r="BF6" s="575"/>
      <c r="BG6" s="575"/>
      <c r="BH6" s="575"/>
      <c r="BI6" s="575"/>
      <c r="BJ6" s="572"/>
    </row>
    <row r="7" spans="1:62">
      <c r="A7" s="19"/>
      <c r="B7" s="568" t="s">
        <v>7</v>
      </c>
      <c r="C7" s="569"/>
      <c r="D7" s="569"/>
      <c r="E7" s="569"/>
      <c r="F7" s="569"/>
      <c r="G7" s="570"/>
      <c r="H7" s="577" t="s">
        <v>124</v>
      </c>
      <c r="I7" s="578"/>
      <c r="J7" s="578"/>
      <c r="K7" s="578"/>
      <c r="L7" s="578"/>
      <c r="M7" s="578"/>
      <c r="N7" s="582"/>
      <c r="O7" s="582"/>
      <c r="P7" s="573"/>
      <c r="Q7" s="576"/>
      <c r="R7" s="576"/>
      <c r="S7" s="576"/>
      <c r="T7" s="576"/>
      <c r="U7" s="576"/>
      <c r="V7" s="576"/>
      <c r="W7" s="576"/>
      <c r="X7" s="576"/>
      <c r="Y7" s="576"/>
      <c r="Z7" s="576"/>
      <c r="AA7" s="576"/>
      <c r="AB7" s="576"/>
      <c r="AC7" s="574"/>
      <c r="AD7" s="19"/>
      <c r="AG7" s="568" t="s">
        <v>7</v>
      </c>
      <c r="AH7" s="569"/>
      <c r="AI7" s="569"/>
      <c r="AJ7" s="569"/>
      <c r="AK7" s="569"/>
      <c r="AL7" s="570"/>
      <c r="AM7" s="577" t="s">
        <v>124</v>
      </c>
      <c r="AN7" s="578"/>
      <c r="AO7" s="578"/>
      <c r="AP7" s="578"/>
      <c r="AQ7" s="578"/>
      <c r="AR7" s="579"/>
      <c r="AS7" s="573"/>
      <c r="AT7" s="574"/>
      <c r="AU7" s="573"/>
      <c r="AV7" s="576"/>
      <c r="AW7" s="576"/>
      <c r="AX7" s="576"/>
      <c r="AY7" s="576"/>
      <c r="AZ7" s="576"/>
      <c r="BA7" s="576"/>
      <c r="BB7" s="576"/>
      <c r="BC7" s="576"/>
      <c r="BD7" s="576"/>
      <c r="BE7" s="576"/>
      <c r="BF7" s="576"/>
      <c r="BG7" s="576"/>
      <c r="BH7" s="576"/>
      <c r="BI7" s="576"/>
      <c r="BJ7" s="574"/>
    </row>
    <row r="8" spans="1:62">
      <c r="A8" s="19"/>
      <c r="B8" s="539"/>
      <c r="C8" s="540"/>
      <c r="D8" s="540"/>
      <c r="E8" s="540"/>
      <c r="F8" s="540"/>
      <c r="G8" s="541"/>
      <c r="H8" s="542"/>
      <c r="I8" s="543"/>
      <c r="J8" s="543"/>
      <c r="K8" s="543"/>
      <c r="L8" s="543"/>
      <c r="M8" s="543"/>
      <c r="N8" s="544"/>
      <c r="O8" s="544"/>
      <c r="P8" s="29" t="s">
        <v>5</v>
      </c>
      <c r="Q8" s="545"/>
      <c r="R8" s="545"/>
      <c r="S8" s="546"/>
      <c r="T8" s="547"/>
      <c r="U8" s="547"/>
      <c r="V8" s="547"/>
      <c r="W8" s="547"/>
      <c r="X8" s="547"/>
      <c r="Y8" s="547"/>
      <c r="Z8" s="547"/>
      <c r="AA8" s="547"/>
      <c r="AB8" s="547"/>
      <c r="AC8" s="548"/>
      <c r="AD8" s="19"/>
      <c r="AG8" s="564" t="s">
        <v>160</v>
      </c>
      <c r="AH8" s="562"/>
      <c r="AI8" s="562"/>
      <c r="AJ8" s="562"/>
      <c r="AK8" s="562"/>
      <c r="AL8" s="563"/>
      <c r="AM8" s="555" t="s">
        <v>159</v>
      </c>
      <c r="AN8" s="556"/>
      <c r="AO8" s="556"/>
      <c r="AP8" s="556"/>
      <c r="AQ8" s="556"/>
      <c r="AR8" s="557"/>
      <c r="AS8" s="558" t="s">
        <v>158</v>
      </c>
      <c r="AT8" s="559"/>
      <c r="AU8" s="33" t="s">
        <v>5</v>
      </c>
      <c r="AV8" s="562">
        <v>2310015</v>
      </c>
      <c r="AW8" s="562"/>
      <c r="AX8" s="562"/>
      <c r="AY8" s="562" t="s">
        <v>157</v>
      </c>
      <c r="AZ8" s="562"/>
      <c r="BA8" s="562"/>
      <c r="BB8" s="562"/>
      <c r="BC8" s="562"/>
      <c r="BD8" s="562"/>
      <c r="BE8" s="562"/>
      <c r="BF8" s="562"/>
      <c r="BG8" s="562"/>
      <c r="BH8" s="562"/>
      <c r="BI8" s="562"/>
      <c r="BJ8" s="563"/>
    </row>
    <row r="9" spans="1:62">
      <c r="A9" s="19"/>
      <c r="B9" s="549"/>
      <c r="C9" s="543"/>
      <c r="D9" s="543"/>
      <c r="E9" s="543"/>
      <c r="F9" s="543"/>
      <c r="G9" s="550"/>
      <c r="H9" s="551"/>
      <c r="I9" s="552"/>
      <c r="J9" s="552"/>
      <c r="K9" s="552"/>
      <c r="L9" s="552"/>
      <c r="M9" s="552"/>
      <c r="N9" s="544"/>
      <c r="O9" s="544"/>
      <c r="P9" s="553"/>
      <c r="Q9" s="553"/>
      <c r="R9" s="553"/>
      <c r="S9" s="553"/>
      <c r="T9" s="553"/>
      <c r="U9" s="553"/>
      <c r="V9" s="553"/>
      <c r="W9" s="553"/>
      <c r="X9" s="553"/>
      <c r="Y9" s="553"/>
      <c r="Z9" s="553"/>
      <c r="AA9" s="553"/>
      <c r="AB9" s="553"/>
      <c r="AC9" s="554"/>
      <c r="AD9" s="19"/>
      <c r="AG9" s="564" t="s">
        <v>156</v>
      </c>
      <c r="AH9" s="562"/>
      <c r="AI9" s="562"/>
      <c r="AJ9" s="562"/>
      <c r="AK9" s="562"/>
      <c r="AL9" s="563"/>
      <c r="AM9" s="565">
        <v>28856</v>
      </c>
      <c r="AN9" s="566"/>
      <c r="AO9" s="566"/>
      <c r="AP9" s="566"/>
      <c r="AQ9" s="566"/>
      <c r="AR9" s="567"/>
      <c r="AS9" s="560"/>
      <c r="AT9" s="561"/>
      <c r="AU9" s="564" t="s">
        <v>155</v>
      </c>
      <c r="AV9" s="562"/>
      <c r="AW9" s="562"/>
      <c r="AX9" s="562"/>
      <c r="AY9" s="562"/>
      <c r="AZ9" s="562"/>
      <c r="BA9" s="562"/>
      <c r="BB9" s="562"/>
      <c r="BC9" s="562"/>
      <c r="BD9" s="562"/>
      <c r="BE9" s="562"/>
      <c r="BF9" s="562"/>
      <c r="BG9" s="562"/>
      <c r="BH9" s="562"/>
      <c r="BI9" s="562"/>
      <c r="BJ9" s="563"/>
    </row>
    <row r="10" spans="1:62">
      <c r="A10" s="19"/>
      <c r="B10" s="32"/>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0"/>
      <c r="AD10" s="19"/>
      <c r="AG10" s="19"/>
      <c r="AH10" s="19"/>
      <c r="AI10" s="19"/>
      <c r="AJ10" s="19"/>
      <c r="AK10" s="19"/>
      <c r="AL10" s="19"/>
      <c r="AM10" s="19" t="s">
        <v>154</v>
      </c>
      <c r="AN10" s="19"/>
      <c r="AO10" s="19"/>
      <c r="AP10" s="19"/>
      <c r="AQ10" s="19"/>
      <c r="AR10" s="19"/>
      <c r="AS10" s="19"/>
      <c r="AT10" s="19"/>
      <c r="AU10" s="19"/>
      <c r="AV10" s="19"/>
      <c r="AW10" s="19"/>
      <c r="AX10" s="19"/>
      <c r="AY10" s="19"/>
      <c r="AZ10" s="19"/>
      <c r="BA10" s="19"/>
      <c r="BB10" s="19"/>
      <c r="BC10" s="19"/>
      <c r="BD10" s="19"/>
      <c r="BE10" s="19"/>
      <c r="BF10" s="19"/>
      <c r="BG10" s="19"/>
      <c r="BH10" s="19"/>
      <c r="BI10" s="19"/>
      <c r="BJ10" s="19"/>
    </row>
    <row r="11" spans="1:62">
      <c r="A11" s="19"/>
      <c r="B11" s="539"/>
      <c r="C11" s="540"/>
      <c r="D11" s="540"/>
      <c r="E11" s="540"/>
      <c r="F11" s="540"/>
      <c r="G11" s="541"/>
      <c r="H11" s="542"/>
      <c r="I11" s="543"/>
      <c r="J11" s="543"/>
      <c r="K11" s="543"/>
      <c r="L11" s="543"/>
      <c r="M11" s="543"/>
      <c r="N11" s="544"/>
      <c r="O11" s="544"/>
      <c r="P11" s="29" t="s">
        <v>5</v>
      </c>
      <c r="Q11" s="545"/>
      <c r="R11" s="545"/>
      <c r="S11" s="546"/>
      <c r="T11" s="547"/>
      <c r="U11" s="547"/>
      <c r="V11" s="547"/>
      <c r="W11" s="547"/>
      <c r="X11" s="547"/>
      <c r="Y11" s="547"/>
      <c r="Z11" s="547"/>
      <c r="AA11" s="547"/>
      <c r="AB11" s="547"/>
      <c r="AC11" s="548"/>
      <c r="AD11" s="19"/>
      <c r="AG11" s="19"/>
      <c r="AH11" s="19"/>
      <c r="AI11" s="19"/>
      <c r="AJ11" s="19"/>
      <c r="AK11" s="19"/>
      <c r="AL11" s="19"/>
      <c r="AM11" s="19" t="s">
        <v>153</v>
      </c>
      <c r="AN11" s="19"/>
      <c r="AO11" s="19"/>
      <c r="AP11" s="19"/>
      <c r="AQ11" s="19"/>
      <c r="AR11" s="19"/>
      <c r="AS11" s="19"/>
      <c r="AT11" s="19" t="s">
        <v>152</v>
      </c>
      <c r="AU11" s="19"/>
      <c r="AV11" s="19"/>
      <c r="AW11" s="19"/>
      <c r="AX11" s="19"/>
      <c r="AY11" s="19"/>
      <c r="AZ11" s="19"/>
      <c r="BA11" s="19"/>
      <c r="BB11" s="19"/>
      <c r="BC11" s="19"/>
      <c r="BD11" s="19"/>
      <c r="BE11" s="19"/>
      <c r="BF11" s="19"/>
      <c r="BG11" s="19"/>
      <c r="BH11" s="19"/>
      <c r="BI11" s="19"/>
      <c r="BJ11" s="19"/>
    </row>
    <row r="12" spans="1:62">
      <c r="A12" s="19"/>
      <c r="B12" s="549"/>
      <c r="C12" s="543"/>
      <c r="D12" s="543"/>
      <c r="E12" s="543"/>
      <c r="F12" s="543"/>
      <c r="G12" s="550"/>
      <c r="H12" s="551"/>
      <c r="I12" s="552"/>
      <c r="J12" s="552"/>
      <c r="K12" s="552"/>
      <c r="L12" s="552"/>
      <c r="M12" s="552"/>
      <c r="N12" s="544"/>
      <c r="O12" s="544"/>
      <c r="P12" s="553"/>
      <c r="Q12" s="553"/>
      <c r="R12" s="553"/>
      <c r="S12" s="553"/>
      <c r="T12" s="553"/>
      <c r="U12" s="553"/>
      <c r="V12" s="553"/>
      <c r="W12" s="553"/>
      <c r="X12" s="553"/>
      <c r="Y12" s="553"/>
      <c r="Z12" s="553"/>
      <c r="AA12" s="553"/>
      <c r="AB12" s="553"/>
      <c r="AC12" s="554"/>
      <c r="AD12" s="19"/>
    </row>
    <row r="13" spans="1:62">
      <c r="A13" s="19"/>
      <c r="B13" s="32"/>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0"/>
      <c r="AD13" s="19"/>
    </row>
    <row r="14" spans="1:62">
      <c r="A14" s="19"/>
      <c r="B14" s="539"/>
      <c r="C14" s="540"/>
      <c r="D14" s="540"/>
      <c r="E14" s="540"/>
      <c r="F14" s="540"/>
      <c r="G14" s="541"/>
      <c r="H14" s="542"/>
      <c r="I14" s="543"/>
      <c r="J14" s="543"/>
      <c r="K14" s="543"/>
      <c r="L14" s="543"/>
      <c r="M14" s="543"/>
      <c r="N14" s="544"/>
      <c r="O14" s="544"/>
      <c r="P14" s="29" t="s">
        <v>5</v>
      </c>
      <c r="Q14" s="545"/>
      <c r="R14" s="545"/>
      <c r="S14" s="546"/>
      <c r="T14" s="547"/>
      <c r="U14" s="547"/>
      <c r="V14" s="547"/>
      <c r="W14" s="547"/>
      <c r="X14" s="547"/>
      <c r="Y14" s="547"/>
      <c r="Z14" s="547"/>
      <c r="AA14" s="547"/>
      <c r="AB14" s="547"/>
      <c r="AC14" s="548"/>
      <c r="AD14" s="19"/>
    </row>
    <row r="15" spans="1:62">
      <c r="A15" s="19"/>
      <c r="B15" s="549"/>
      <c r="C15" s="543"/>
      <c r="D15" s="543"/>
      <c r="E15" s="543"/>
      <c r="F15" s="543"/>
      <c r="G15" s="550"/>
      <c r="H15" s="551"/>
      <c r="I15" s="552"/>
      <c r="J15" s="552"/>
      <c r="K15" s="552"/>
      <c r="L15" s="552"/>
      <c r="M15" s="552"/>
      <c r="N15" s="544"/>
      <c r="O15" s="544"/>
      <c r="P15" s="553"/>
      <c r="Q15" s="553"/>
      <c r="R15" s="553"/>
      <c r="S15" s="553"/>
      <c r="T15" s="553"/>
      <c r="U15" s="553"/>
      <c r="V15" s="553"/>
      <c r="W15" s="553"/>
      <c r="X15" s="553"/>
      <c r="Y15" s="553"/>
      <c r="Z15" s="553"/>
      <c r="AA15" s="553"/>
      <c r="AB15" s="553"/>
      <c r="AC15" s="554"/>
      <c r="AD15" s="19"/>
    </row>
    <row r="16" spans="1:62">
      <c r="A16" s="19"/>
      <c r="B16" s="32"/>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0"/>
      <c r="AD16" s="19"/>
    </row>
    <row r="17" spans="1:30">
      <c r="A17" s="19"/>
      <c r="B17" s="539"/>
      <c r="C17" s="540"/>
      <c r="D17" s="540"/>
      <c r="E17" s="540"/>
      <c r="F17" s="540"/>
      <c r="G17" s="541"/>
      <c r="H17" s="542"/>
      <c r="I17" s="543"/>
      <c r="J17" s="543"/>
      <c r="K17" s="543"/>
      <c r="L17" s="543"/>
      <c r="M17" s="543"/>
      <c r="N17" s="544"/>
      <c r="O17" s="544"/>
      <c r="P17" s="29" t="s">
        <v>5</v>
      </c>
      <c r="Q17" s="545"/>
      <c r="R17" s="545"/>
      <c r="S17" s="546"/>
      <c r="T17" s="547"/>
      <c r="U17" s="547"/>
      <c r="V17" s="547"/>
      <c r="W17" s="547"/>
      <c r="X17" s="547"/>
      <c r="Y17" s="547"/>
      <c r="Z17" s="547"/>
      <c r="AA17" s="547"/>
      <c r="AB17" s="547"/>
      <c r="AC17" s="548"/>
      <c r="AD17" s="19"/>
    </row>
    <row r="18" spans="1:30">
      <c r="A18" s="19"/>
      <c r="B18" s="549"/>
      <c r="C18" s="543"/>
      <c r="D18" s="543"/>
      <c r="E18" s="543"/>
      <c r="F18" s="543"/>
      <c r="G18" s="550"/>
      <c r="H18" s="551"/>
      <c r="I18" s="552"/>
      <c r="J18" s="552"/>
      <c r="K18" s="552"/>
      <c r="L18" s="552"/>
      <c r="M18" s="552"/>
      <c r="N18" s="544"/>
      <c r="O18" s="544"/>
      <c r="P18" s="553"/>
      <c r="Q18" s="553"/>
      <c r="R18" s="553"/>
      <c r="S18" s="553"/>
      <c r="T18" s="553"/>
      <c r="U18" s="553"/>
      <c r="V18" s="553"/>
      <c r="W18" s="553"/>
      <c r="X18" s="553"/>
      <c r="Y18" s="553"/>
      <c r="Z18" s="553"/>
      <c r="AA18" s="553"/>
      <c r="AB18" s="553"/>
      <c r="AC18" s="554"/>
      <c r="AD18" s="19"/>
    </row>
    <row r="19" spans="1:30">
      <c r="A19" s="19"/>
      <c r="B19" s="32"/>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0"/>
      <c r="AD19" s="19"/>
    </row>
    <row r="20" spans="1:30">
      <c r="A20" s="19"/>
      <c r="B20" s="539"/>
      <c r="C20" s="540"/>
      <c r="D20" s="540"/>
      <c r="E20" s="540"/>
      <c r="F20" s="540"/>
      <c r="G20" s="541"/>
      <c r="H20" s="542"/>
      <c r="I20" s="543"/>
      <c r="J20" s="543"/>
      <c r="K20" s="543"/>
      <c r="L20" s="543"/>
      <c r="M20" s="543"/>
      <c r="N20" s="544"/>
      <c r="O20" s="544"/>
      <c r="P20" s="29" t="s">
        <v>5</v>
      </c>
      <c r="Q20" s="545"/>
      <c r="R20" s="545"/>
      <c r="S20" s="546"/>
      <c r="T20" s="547"/>
      <c r="U20" s="547"/>
      <c r="V20" s="547"/>
      <c r="W20" s="547"/>
      <c r="X20" s="547"/>
      <c r="Y20" s="547"/>
      <c r="Z20" s="547"/>
      <c r="AA20" s="547"/>
      <c r="AB20" s="547"/>
      <c r="AC20" s="548"/>
      <c r="AD20" s="19"/>
    </row>
    <row r="21" spans="1:30">
      <c r="A21" s="19"/>
      <c r="B21" s="549"/>
      <c r="C21" s="543"/>
      <c r="D21" s="543"/>
      <c r="E21" s="543"/>
      <c r="F21" s="543"/>
      <c r="G21" s="550"/>
      <c r="H21" s="551"/>
      <c r="I21" s="552"/>
      <c r="J21" s="552"/>
      <c r="K21" s="552"/>
      <c r="L21" s="552"/>
      <c r="M21" s="552"/>
      <c r="N21" s="544"/>
      <c r="O21" s="544"/>
      <c r="P21" s="553"/>
      <c r="Q21" s="553"/>
      <c r="R21" s="553"/>
      <c r="S21" s="553"/>
      <c r="T21" s="553"/>
      <c r="U21" s="553"/>
      <c r="V21" s="553"/>
      <c r="W21" s="553"/>
      <c r="X21" s="553"/>
      <c r="Y21" s="553"/>
      <c r="Z21" s="553"/>
      <c r="AA21" s="553"/>
      <c r="AB21" s="553"/>
      <c r="AC21" s="554"/>
      <c r="AD21" s="19"/>
    </row>
    <row r="22" spans="1:30">
      <c r="A22" s="19"/>
      <c r="B22" s="32"/>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0"/>
      <c r="AD22" s="19"/>
    </row>
    <row r="23" spans="1:30">
      <c r="A23" s="19"/>
      <c r="B23" s="539"/>
      <c r="C23" s="540"/>
      <c r="D23" s="540"/>
      <c r="E23" s="540"/>
      <c r="F23" s="540"/>
      <c r="G23" s="541"/>
      <c r="H23" s="542"/>
      <c r="I23" s="543"/>
      <c r="J23" s="543"/>
      <c r="K23" s="543"/>
      <c r="L23" s="543"/>
      <c r="M23" s="543"/>
      <c r="N23" s="544"/>
      <c r="O23" s="544"/>
      <c r="P23" s="29" t="s">
        <v>5</v>
      </c>
      <c r="Q23" s="545"/>
      <c r="R23" s="545"/>
      <c r="S23" s="546"/>
      <c r="T23" s="547"/>
      <c r="U23" s="547"/>
      <c r="V23" s="547"/>
      <c r="W23" s="547"/>
      <c r="X23" s="547"/>
      <c r="Y23" s="547"/>
      <c r="Z23" s="547"/>
      <c r="AA23" s="547"/>
      <c r="AB23" s="547"/>
      <c r="AC23" s="548"/>
      <c r="AD23" s="19"/>
    </row>
    <row r="24" spans="1:30">
      <c r="A24" s="19"/>
      <c r="B24" s="549"/>
      <c r="C24" s="543"/>
      <c r="D24" s="543"/>
      <c r="E24" s="543"/>
      <c r="F24" s="543"/>
      <c r="G24" s="550"/>
      <c r="H24" s="551"/>
      <c r="I24" s="552"/>
      <c r="J24" s="552"/>
      <c r="K24" s="552"/>
      <c r="L24" s="552"/>
      <c r="M24" s="552"/>
      <c r="N24" s="544"/>
      <c r="O24" s="544"/>
      <c r="P24" s="553"/>
      <c r="Q24" s="553"/>
      <c r="R24" s="553"/>
      <c r="S24" s="553"/>
      <c r="T24" s="553"/>
      <c r="U24" s="553"/>
      <c r="V24" s="553"/>
      <c r="W24" s="553"/>
      <c r="X24" s="553"/>
      <c r="Y24" s="553"/>
      <c r="Z24" s="553"/>
      <c r="AA24" s="553"/>
      <c r="AB24" s="553"/>
      <c r="AC24" s="554"/>
      <c r="AD24" s="19"/>
    </row>
    <row r="25" spans="1:30">
      <c r="A25" s="19"/>
      <c r="B25" s="32"/>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0"/>
      <c r="AD25" s="19"/>
    </row>
    <row r="26" spans="1:30">
      <c r="A26" s="19"/>
      <c r="B26" s="539"/>
      <c r="C26" s="540"/>
      <c r="D26" s="540"/>
      <c r="E26" s="540"/>
      <c r="F26" s="540"/>
      <c r="G26" s="541"/>
      <c r="H26" s="542"/>
      <c r="I26" s="543"/>
      <c r="J26" s="543"/>
      <c r="K26" s="543"/>
      <c r="L26" s="543"/>
      <c r="M26" s="543"/>
      <c r="N26" s="544"/>
      <c r="O26" s="544"/>
      <c r="P26" s="29" t="s">
        <v>5</v>
      </c>
      <c r="Q26" s="545"/>
      <c r="R26" s="545"/>
      <c r="S26" s="546"/>
      <c r="T26" s="547"/>
      <c r="U26" s="547"/>
      <c r="V26" s="547"/>
      <c r="W26" s="547"/>
      <c r="X26" s="547"/>
      <c r="Y26" s="547"/>
      <c r="Z26" s="547"/>
      <c r="AA26" s="547"/>
      <c r="AB26" s="547"/>
      <c r="AC26" s="548"/>
      <c r="AD26" s="19"/>
    </row>
    <row r="27" spans="1:30">
      <c r="A27" s="19"/>
      <c r="B27" s="549"/>
      <c r="C27" s="543"/>
      <c r="D27" s="543"/>
      <c r="E27" s="543"/>
      <c r="F27" s="543"/>
      <c r="G27" s="550"/>
      <c r="H27" s="551"/>
      <c r="I27" s="552"/>
      <c r="J27" s="552"/>
      <c r="K27" s="552"/>
      <c r="L27" s="552"/>
      <c r="M27" s="552"/>
      <c r="N27" s="544"/>
      <c r="O27" s="544"/>
      <c r="P27" s="553"/>
      <c r="Q27" s="553"/>
      <c r="R27" s="553"/>
      <c r="S27" s="553"/>
      <c r="T27" s="553"/>
      <c r="U27" s="553"/>
      <c r="V27" s="553"/>
      <c r="W27" s="553"/>
      <c r="X27" s="553"/>
      <c r="Y27" s="553"/>
      <c r="Z27" s="553"/>
      <c r="AA27" s="553"/>
      <c r="AB27" s="553"/>
      <c r="AC27" s="554"/>
      <c r="AD27" s="19"/>
    </row>
    <row r="28" spans="1:30">
      <c r="A28" s="19"/>
      <c r="B28" s="32"/>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0"/>
      <c r="AD28" s="19"/>
    </row>
    <row r="29" spans="1:30">
      <c r="A29" s="19"/>
      <c r="B29" s="539"/>
      <c r="C29" s="540"/>
      <c r="D29" s="540"/>
      <c r="E29" s="540"/>
      <c r="F29" s="540"/>
      <c r="G29" s="541"/>
      <c r="H29" s="542"/>
      <c r="I29" s="543"/>
      <c r="J29" s="543"/>
      <c r="K29" s="543"/>
      <c r="L29" s="543"/>
      <c r="M29" s="543"/>
      <c r="N29" s="544"/>
      <c r="O29" s="544"/>
      <c r="P29" s="29" t="s">
        <v>5</v>
      </c>
      <c r="Q29" s="545"/>
      <c r="R29" s="545"/>
      <c r="S29" s="546"/>
      <c r="T29" s="547"/>
      <c r="U29" s="547"/>
      <c r="V29" s="547"/>
      <c r="W29" s="547"/>
      <c r="X29" s="547"/>
      <c r="Y29" s="547"/>
      <c r="Z29" s="547"/>
      <c r="AA29" s="547"/>
      <c r="AB29" s="547"/>
      <c r="AC29" s="548"/>
      <c r="AD29" s="19"/>
    </row>
    <row r="30" spans="1:30">
      <c r="A30" s="19"/>
      <c r="B30" s="549"/>
      <c r="C30" s="543"/>
      <c r="D30" s="543"/>
      <c r="E30" s="543"/>
      <c r="F30" s="543"/>
      <c r="G30" s="550"/>
      <c r="H30" s="551"/>
      <c r="I30" s="552"/>
      <c r="J30" s="552"/>
      <c r="K30" s="552"/>
      <c r="L30" s="552"/>
      <c r="M30" s="552"/>
      <c r="N30" s="544"/>
      <c r="O30" s="544"/>
      <c r="P30" s="553"/>
      <c r="Q30" s="553"/>
      <c r="R30" s="553"/>
      <c r="S30" s="553"/>
      <c r="T30" s="553"/>
      <c r="U30" s="553"/>
      <c r="V30" s="553"/>
      <c r="W30" s="553"/>
      <c r="X30" s="553"/>
      <c r="Y30" s="553"/>
      <c r="Z30" s="553"/>
      <c r="AA30" s="553"/>
      <c r="AB30" s="553"/>
      <c r="AC30" s="554"/>
      <c r="AD30" s="19"/>
    </row>
    <row r="31" spans="1:30">
      <c r="A31" s="19"/>
      <c r="B31" s="32"/>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0"/>
      <c r="AD31" s="19"/>
    </row>
    <row r="32" spans="1:30" ht="18.75" customHeight="1">
      <c r="A32" s="19"/>
      <c r="B32" s="535" t="s">
        <v>151</v>
      </c>
      <c r="C32" s="535"/>
      <c r="D32" s="535"/>
      <c r="E32" s="535"/>
      <c r="F32" s="535"/>
      <c r="G32" s="535"/>
      <c r="H32" s="535"/>
      <c r="I32" s="535"/>
      <c r="J32" s="535"/>
      <c r="K32" s="535"/>
      <c r="L32" s="535"/>
      <c r="M32" s="535"/>
      <c r="N32" s="535"/>
      <c r="O32" s="535"/>
      <c r="P32" s="535"/>
      <c r="Q32" s="535"/>
      <c r="R32" s="535"/>
      <c r="S32" s="535"/>
      <c r="T32" s="535"/>
      <c r="U32" s="535"/>
      <c r="V32" s="535"/>
      <c r="W32" s="535"/>
      <c r="X32" s="535"/>
      <c r="Y32" s="535"/>
      <c r="Z32" s="535"/>
      <c r="AA32" s="535"/>
      <c r="AB32" s="535"/>
      <c r="AC32" s="535"/>
      <c r="AD32" s="19"/>
    </row>
    <row r="33" spans="1:55">
      <c r="A33" s="19"/>
      <c r="B33" s="536"/>
      <c r="C33" s="536"/>
      <c r="D33" s="536"/>
      <c r="E33" s="536"/>
      <c r="F33" s="536"/>
      <c r="G33" s="536"/>
      <c r="H33" s="536"/>
      <c r="I33" s="536"/>
      <c r="J33" s="536"/>
      <c r="K33" s="536"/>
      <c r="L33" s="536"/>
      <c r="M33" s="536"/>
      <c r="N33" s="536"/>
      <c r="O33" s="536"/>
      <c r="P33" s="536"/>
      <c r="Q33" s="536"/>
      <c r="R33" s="536"/>
      <c r="S33" s="536"/>
      <c r="T33" s="536"/>
      <c r="U33" s="536"/>
      <c r="V33" s="536"/>
      <c r="W33" s="536"/>
      <c r="X33" s="536"/>
      <c r="Y33" s="536"/>
      <c r="Z33" s="536"/>
      <c r="AA33" s="536"/>
      <c r="AB33" s="536"/>
      <c r="AC33" s="536"/>
      <c r="AD33" s="19"/>
    </row>
    <row r="34" spans="1:55">
      <c r="A34" s="19"/>
      <c r="B34" s="19"/>
      <c r="C34" s="19"/>
      <c r="D34" s="19"/>
      <c r="E34" s="19"/>
      <c r="F34" s="19"/>
      <c r="G34" s="19"/>
      <c r="H34" s="19"/>
      <c r="I34" s="19"/>
      <c r="J34" s="19"/>
      <c r="K34" s="19"/>
      <c r="L34" s="19"/>
      <c r="M34" s="19"/>
      <c r="N34" s="22" t="s">
        <v>150</v>
      </c>
      <c r="O34" s="584"/>
      <c r="P34" s="584"/>
      <c r="Q34" s="584"/>
      <c r="R34" s="28"/>
      <c r="S34" s="28"/>
      <c r="T34" s="28"/>
      <c r="U34" s="28"/>
      <c r="V34" s="28"/>
      <c r="W34" s="28"/>
      <c r="X34" s="28"/>
      <c r="Y34" s="28"/>
      <c r="Z34" s="28"/>
      <c r="AA34" s="28"/>
      <c r="AB34" s="28"/>
      <c r="AC34" s="28"/>
      <c r="AD34" s="19"/>
      <c r="AL34" s="22" t="s">
        <v>149</v>
      </c>
      <c r="AM34" s="538">
        <v>2310015</v>
      </c>
      <c r="AN34" s="538"/>
      <c r="AO34" s="538"/>
      <c r="AP34" s="27"/>
      <c r="AQ34" s="27"/>
      <c r="AR34" s="27"/>
      <c r="AS34" s="27"/>
      <c r="AT34" s="27"/>
      <c r="AU34" s="27"/>
      <c r="AV34" s="27"/>
      <c r="AW34" s="27"/>
      <c r="AX34" s="27"/>
      <c r="AY34" s="27"/>
      <c r="AZ34" s="27"/>
      <c r="BA34" s="27"/>
      <c r="BB34" s="27"/>
      <c r="BC34" s="27"/>
    </row>
    <row r="35" spans="1:55">
      <c r="A35" s="19"/>
      <c r="B35" s="19"/>
      <c r="C35" s="19"/>
      <c r="D35" s="19"/>
      <c r="E35" s="19"/>
      <c r="F35" s="19"/>
      <c r="G35" s="19"/>
      <c r="H35" s="19"/>
      <c r="I35" s="19"/>
      <c r="J35" s="19"/>
      <c r="K35" s="19"/>
      <c r="L35" s="19"/>
      <c r="M35" s="19"/>
      <c r="N35" s="22" t="s">
        <v>148</v>
      </c>
      <c r="O35" s="583"/>
      <c r="P35" s="583"/>
      <c r="Q35" s="583"/>
      <c r="R35" s="583"/>
      <c r="S35" s="583"/>
      <c r="T35" s="583"/>
      <c r="U35" s="583"/>
      <c r="V35" s="583"/>
      <c r="W35" s="583"/>
      <c r="X35" s="583"/>
      <c r="Y35" s="583"/>
      <c r="Z35" s="583"/>
      <c r="AA35" s="583"/>
      <c r="AB35" s="583"/>
      <c r="AC35" s="583"/>
      <c r="AD35" s="19"/>
      <c r="AL35" s="22" t="s">
        <v>147</v>
      </c>
      <c r="AM35" s="534" t="s">
        <v>146</v>
      </c>
      <c r="AN35" s="534"/>
      <c r="AO35" s="534"/>
      <c r="AP35" s="534"/>
      <c r="AQ35" s="534"/>
      <c r="AR35" s="534"/>
      <c r="AS35" s="534"/>
      <c r="AT35" s="534"/>
      <c r="AU35" s="534"/>
      <c r="AV35" s="534"/>
      <c r="AW35" s="534"/>
      <c r="AX35" s="534"/>
      <c r="AY35" s="534"/>
      <c r="AZ35" s="534"/>
      <c r="BA35" s="534"/>
      <c r="BB35" s="534"/>
      <c r="BC35" s="534"/>
    </row>
    <row r="36" spans="1:55">
      <c r="A36" s="19"/>
      <c r="B36" s="19"/>
      <c r="C36" s="19"/>
      <c r="D36" s="19"/>
      <c r="E36" s="19"/>
      <c r="F36" s="19"/>
      <c r="G36" s="19"/>
      <c r="H36" s="19"/>
      <c r="I36" s="19"/>
      <c r="J36" s="19"/>
      <c r="K36" s="19"/>
      <c r="L36" s="19"/>
      <c r="M36" s="19"/>
      <c r="N36" s="22" t="s">
        <v>145</v>
      </c>
      <c r="O36" s="583"/>
      <c r="P36" s="583"/>
      <c r="Q36" s="583"/>
      <c r="R36" s="583"/>
      <c r="S36" s="583"/>
      <c r="T36" s="583"/>
      <c r="U36" s="583"/>
      <c r="V36" s="583"/>
      <c r="W36" s="583"/>
      <c r="X36" s="583"/>
      <c r="Y36" s="583"/>
      <c r="Z36" s="583"/>
      <c r="AA36" s="583"/>
      <c r="AB36" s="19" t="s">
        <v>142</v>
      </c>
      <c r="AC36" s="19"/>
      <c r="AD36" s="19"/>
      <c r="AL36" s="22" t="s">
        <v>144</v>
      </c>
      <c r="AM36" s="534" t="s">
        <v>143</v>
      </c>
      <c r="AN36" s="534"/>
      <c r="AO36" s="534"/>
      <c r="AP36" s="534"/>
      <c r="AQ36" s="534"/>
      <c r="AR36" s="534"/>
      <c r="AS36" s="534"/>
      <c r="AT36" s="534"/>
      <c r="AU36" s="534"/>
      <c r="AV36" s="534"/>
      <c r="AW36" s="534"/>
      <c r="AX36" s="534"/>
      <c r="AY36" s="534"/>
      <c r="AZ36" s="534"/>
      <c r="BA36" s="534"/>
      <c r="BB36" s="27" t="s">
        <v>142</v>
      </c>
      <c r="BC36" s="27"/>
    </row>
    <row r="37" spans="1:55">
      <c r="A37" s="19"/>
      <c r="B37" s="19"/>
      <c r="C37" s="19"/>
      <c r="D37" s="19"/>
      <c r="E37" s="19"/>
      <c r="F37" s="19"/>
      <c r="G37" s="19"/>
      <c r="H37" s="19"/>
      <c r="I37" s="19"/>
      <c r="J37" s="19"/>
      <c r="K37" s="19"/>
      <c r="L37" s="19"/>
      <c r="M37" s="19"/>
      <c r="N37" s="22" t="s">
        <v>141</v>
      </c>
      <c r="O37" s="583"/>
      <c r="P37" s="583"/>
      <c r="Q37" s="583"/>
      <c r="R37" s="583"/>
      <c r="S37" s="583"/>
      <c r="T37" s="583"/>
      <c r="U37" s="583"/>
      <c r="V37" s="583"/>
      <c r="W37" s="583"/>
      <c r="X37" s="583"/>
      <c r="Y37" s="583"/>
      <c r="Z37" s="583"/>
      <c r="AA37" s="583"/>
      <c r="AB37" s="583"/>
      <c r="AC37" s="583"/>
      <c r="AD37" s="19"/>
      <c r="AL37" s="22" t="s">
        <v>140</v>
      </c>
      <c r="AM37" s="534" t="s">
        <v>139</v>
      </c>
      <c r="AN37" s="534"/>
      <c r="AO37" s="534"/>
      <c r="AP37" s="534"/>
      <c r="AQ37" s="534"/>
      <c r="AR37" s="534"/>
      <c r="AS37" s="534"/>
      <c r="AT37" s="534"/>
      <c r="AU37" s="534"/>
      <c r="AV37" s="534"/>
      <c r="AW37" s="534"/>
      <c r="AX37" s="534"/>
      <c r="AY37" s="534"/>
      <c r="AZ37" s="534"/>
      <c r="BA37" s="534"/>
      <c r="BB37" s="534"/>
      <c r="BC37" s="534"/>
    </row>
    <row r="38" spans="1:55">
      <c r="A38" s="19"/>
      <c r="B38" s="26"/>
      <c r="C38" s="26"/>
      <c r="D38" s="26"/>
      <c r="E38" s="26"/>
      <c r="F38" s="26"/>
      <c r="G38" s="26"/>
      <c r="H38" s="26"/>
      <c r="I38" s="26"/>
      <c r="J38" s="26"/>
      <c r="K38" s="26"/>
      <c r="L38" s="26"/>
      <c r="M38" s="26"/>
      <c r="N38" s="25"/>
      <c r="O38" s="24"/>
      <c r="P38" s="24"/>
      <c r="Q38" s="24"/>
      <c r="R38" s="24"/>
      <c r="S38" s="24"/>
      <c r="T38" s="24"/>
      <c r="U38" s="24"/>
      <c r="V38" s="24"/>
      <c r="W38" s="24"/>
      <c r="X38" s="24"/>
      <c r="Y38" s="24"/>
      <c r="Z38" s="24"/>
      <c r="AA38" s="24"/>
      <c r="AB38" s="24"/>
      <c r="AC38" s="24"/>
      <c r="AD38" s="19"/>
      <c r="AL38" s="22"/>
      <c r="AM38" s="534"/>
      <c r="AN38" s="534"/>
      <c r="AO38" s="534"/>
      <c r="AP38" s="534"/>
      <c r="AQ38" s="534"/>
      <c r="AR38" s="534"/>
      <c r="AS38" s="534"/>
      <c r="AT38" s="534"/>
      <c r="AU38" s="534"/>
      <c r="AV38" s="534"/>
      <c r="AW38" s="534"/>
      <c r="AX38" s="534"/>
      <c r="AY38" s="534"/>
      <c r="AZ38" s="534"/>
      <c r="BA38" s="534"/>
      <c r="BB38" s="534"/>
      <c r="BC38" s="534"/>
    </row>
    <row r="39" spans="1:55">
      <c r="A39" s="19"/>
      <c r="B39" s="23" t="s">
        <v>138</v>
      </c>
      <c r="C39" s="21"/>
      <c r="D39" s="21"/>
      <c r="E39" s="21"/>
      <c r="F39" s="21"/>
      <c r="G39" s="21"/>
      <c r="H39" s="21"/>
      <c r="I39" s="21"/>
      <c r="J39" s="21"/>
      <c r="K39" s="21"/>
      <c r="L39" s="21"/>
      <c r="M39" s="21"/>
      <c r="N39" s="22" t="s">
        <v>395</v>
      </c>
      <c r="O39" s="533"/>
      <c r="P39" s="533"/>
      <c r="Q39" s="533"/>
      <c r="R39" s="533"/>
      <c r="S39" s="533"/>
      <c r="T39" s="533"/>
      <c r="U39" s="533"/>
      <c r="V39" s="533"/>
      <c r="W39" s="533"/>
      <c r="X39" s="533"/>
      <c r="Y39" s="533"/>
      <c r="Z39" s="533"/>
      <c r="AA39" s="533"/>
      <c r="AB39" s="533"/>
      <c r="AC39" s="533"/>
      <c r="AD39" s="19"/>
    </row>
    <row r="40" spans="1:55">
      <c r="A40" s="19"/>
      <c r="B40" s="21"/>
      <c r="C40" s="21"/>
      <c r="D40" s="21"/>
      <c r="E40" s="21"/>
      <c r="F40" s="21"/>
      <c r="G40" s="21"/>
      <c r="H40" s="21"/>
      <c r="I40" s="21"/>
      <c r="J40" s="21"/>
      <c r="K40" s="21"/>
      <c r="L40" s="21"/>
      <c r="M40" s="21"/>
      <c r="N40" s="21"/>
      <c r="O40" s="19"/>
      <c r="P40" s="19"/>
      <c r="Q40" s="19"/>
      <c r="R40" s="19"/>
      <c r="S40" s="19"/>
      <c r="T40" s="19"/>
      <c r="U40" s="19"/>
      <c r="V40" s="21"/>
      <c r="W40" s="21"/>
      <c r="X40" s="21"/>
      <c r="Y40" s="21"/>
      <c r="Z40" s="21"/>
      <c r="AA40" s="21"/>
      <c r="AB40" s="21"/>
      <c r="AC40" s="20" t="s">
        <v>392</v>
      </c>
      <c r="AD40" s="19"/>
    </row>
  </sheetData>
  <sheetProtection algorithmName="SHA-512" hashValue="cm6yEi5Fjm+k/vFAW0PvQwThTcDME2TGIBG/lpf6LJVGKcLFhiliJJOr9H7/huGhKtH3E55ktMwlW9XA/IF8GA==" saltValue="eaevVX554eHj0paManU9wA==" spinCount="100000" sheet="1" objects="1" scenarios="1"/>
  <mergeCells count="97">
    <mergeCell ref="B2:AC3"/>
    <mergeCell ref="R4:AC4"/>
    <mergeCell ref="B6:G6"/>
    <mergeCell ref="H6:M6"/>
    <mergeCell ref="N6:O7"/>
    <mergeCell ref="P6:AC7"/>
    <mergeCell ref="AG6:AL6"/>
    <mergeCell ref="AM6:AR6"/>
    <mergeCell ref="AS6:AT7"/>
    <mergeCell ref="AU6:BJ7"/>
    <mergeCell ref="B7:G7"/>
    <mergeCell ref="H7:M7"/>
    <mergeCell ref="AG7:AL7"/>
    <mergeCell ref="AM7:AR7"/>
    <mergeCell ref="AM8:AR8"/>
    <mergeCell ref="AS8:AT9"/>
    <mergeCell ref="AV8:AX8"/>
    <mergeCell ref="AY8:BJ8"/>
    <mergeCell ref="B9:G9"/>
    <mergeCell ref="H9:M9"/>
    <mergeCell ref="P9:AC9"/>
    <mergeCell ref="AG9:AL9"/>
    <mergeCell ref="AM9:AR9"/>
    <mergeCell ref="AU9:BJ9"/>
    <mergeCell ref="B8:G8"/>
    <mergeCell ref="H8:M8"/>
    <mergeCell ref="N8:O9"/>
    <mergeCell ref="Q8:S8"/>
    <mergeCell ref="T8:AC8"/>
    <mergeCell ref="AG8:AL8"/>
    <mergeCell ref="B11:G11"/>
    <mergeCell ref="H11:M11"/>
    <mergeCell ref="N11:O12"/>
    <mergeCell ref="Q11:S11"/>
    <mergeCell ref="T11:AC11"/>
    <mergeCell ref="B12:G12"/>
    <mergeCell ref="H12:M12"/>
    <mergeCell ref="P12:AC12"/>
    <mergeCell ref="B14:G14"/>
    <mergeCell ref="H14:M14"/>
    <mergeCell ref="N14:O15"/>
    <mergeCell ref="Q14:S14"/>
    <mergeCell ref="T14:AC14"/>
    <mergeCell ref="B15:G15"/>
    <mergeCell ref="H15:M15"/>
    <mergeCell ref="P15:AC15"/>
    <mergeCell ref="B17:G17"/>
    <mergeCell ref="H17:M17"/>
    <mergeCell ref="N17:O18"/>
    <mergeCell ref="Q17:S17"/>
    <mergeCell ref="T17:AC17"/>
    <mergeCell ref="B18:G18"/>
    <mergeCell ref="H18:M18"/>
    <mergeCell ref="P18:AC18"/>
    <mergeCell ref="B20:G20"/>
    <mergeCell ref="H20:M20"/>
    <mergeCell ref="N20:O21"/>
    <mergeCell ref="Q20:S20"/>
    <mergeCell ref="T20:AC20"/>
    <mergeCell ref="B21:G21"/>
    <mergeCell ref="H21:M21"/>
    <mergeCell ref="P21:AC21"/>
    <mergeCell ref="B23:G23"/>
    <mergeCell ref="H23:M23"/>
    <mergeCell ref="N23:O24"/>
    <mergeCell ref="Q23:S23"/>
    <mergeCell ref="T23:AC23"/>
    <mergeCell ref="B24:G24"/>
    <mergeCell ref="H24:M24"/>
    <mergeCell ref="P24:AC24"/>
    <mergeCell ref="B26:G26"/>
    <mergeCell ref="H26:M26"/>
    <mergeCell ref="N26:O27"/>
    <mergeCell ref="Q26:S26"/>
    <mergeCell ref="T26:AC26"/>
    <mergeCell ref="B27:G27"/>
    <mergeCell ref="H27:M27"/>
    <mergeCell ref="P27:AC27"/>
    <mergeCell ref="B29:G29"/>
    <mergeCell ref="H29:M29"/>
    <mergeCell ref="N29:O30"/>
    <mergeCell ref="Q29:S29"/>
    <mergeCell ref="T29:AC29"/>
    <mergeCell ref="B30:G30"/>
    <mergeCell ref="H30:M30"/>
    <mergeCell ref="P30:AC30"/>
    <mergeCell ref="O37:AC37"/>
    <mergeCell ref="AM37:BC37"/>
    <mergeCell ref="AM38:BC38"/>
    <mergeCell ref="O39:AC39"/>
    <mergeCell ref="B32:AC33"/>
    <mergeCell ref="O34:Q34"/>
    <mergeCell ref="AM34:AO34"/>
    <mergeCell ref="O35:AC35"/>
    <mergeCell ref="AM35:BC35"/>
    <mergeCell ref="O36:AA36"/>
    <mergeCell ref="AM36:BA36"/>
  </mergeCells>
  <phoneticPr fontId="1"/>
  <conditionalFormatting sqref="H9:M9">
    <cfRule type="cellIs" dxfId="35" priority="18" operator="equal">
      <formula>""</formula>
    </cfRule>
  </conditionalFormatting>
  <conditionalFormatting sqref="H12:M12">
    <cfRule type="cellIs" dxfId="34" priority="14" operator="equal">
      <formula>""</formula>
    </cfRule>
  </conditionalFormatting>
  <conditionalFormatting sqref="H15:M15">
    <cfRule type="cellIs" dxfId="33" priority="12" operator="equal">
      <formula>""</formula>
    </cfRule>
  </conditionalFormatting>
  <conditionalFormatting sqref="H18:M18">
    <cfRule type="cellIs" dxfId="32" priority="10" operator="equal">
      <formula>""</formula>
    </cfRule>
  </conditionalFormatting>
  <conditionalFormatting sqref="H21:M21">
    <cfRule type="cellIs" dxfId="31" priority="8" operator="equal">
      <formula>""</formula>
    </cfRule>
  </conditionalFormatting>
  <conditionalFormatting sqref="H24:M24">
    <cfRule type="cellIs" dxfId="30" priority="6" operator="equal">
      <formula>""</formula>
    </cfRule>
  </conditionalFormatting>
  <conditionalFormatting sqref="H27:M27">
    <cfRule type="cellIs" dxfId="29" priority="4" operator="equal">
      <formula>""</formula>
    </cfRule>
  </conditionalFormatting>
  <conditionalFormatting sqref="H30:M30">
    <cfRule type="cellIs" dxfId="28" priority="2" operator="equal">
      <formula>""</formula>
    </cfRule>
  </conditionalFormatting>
  <conditionalFormatting sqref="Q8:AC8 B8:O9 P9:AC9 O34:Q34 O35:AC35 O36:AA36 O37:AC37">
    <cfRule type="cellIs" dxfId="27" priority="17" operator="equal">
      <formula>""</formula>
    </cfRule>
  </conditionalFormatting>
  <conditionalFormatting sqref="Q11:AC11 B11:O12 P12:AC12">
    <cfRule type="cellIs" dxfId="26" priority="13" operator="equal">
      <formula>""</formula>
    </cfRule>
  </conditionalFormatting>
  <conditionalFormatting sqref="Q14:AC14 B14:O15 P15:AC15">
    <cfRule type="cellIs" dxfId="25" priority="11" operator="equal">
      <formula>""</formula>
    </cfRule>
  </conditionalFormatting>
  <conditionalFormatting sqref="Q17:AC17 B17:O18 P18:AC18">
    <cfRule type="cellIs" dxfId="24" priority="9" operator="equal">
      <formula>""</formula>
    </cfRule>
  </conditionalFormatting>
  <conditionalFormatting sqref="Q20:AC20 B20:O21 P21:AC21">
    <cfRule type="cellIs" dxfId="23" priority="7" operator="equal">
      <formula>""</formula>
    </cfRule>
  </conditionalFormatting>
  <conditionalFormatting sqref="Q23:AC23 B23:O24 P24:AC24">
    <cfRule type="cellIs" dxfId="22" priority="5" operator="equal">
      <formula>""</formula>
    </cfRule>
  </conditionalFormatting>
  <conditionalFormatting sqref="Q26:AC26 B26:O27 P27:AC27">
    <cfRule type="cellIs" dxfId="21" priority="3" operator="equal">
      <formula>""</formula>
    </cfRule>
  </conditionalFormatting>
  <conditionalFormatting sqref="Q29:AC29 B29:O30 P30:AC30">
    <cfRule type="cellIs" dxfId="20" priority="1" operator="equal">
      <formula>""</formula>
    </cfRule>
  </conditionalFormatting>
  <conditionalFormatting sqref="R4:AC4">
    <cfRule type="cellIs" dxfId="19" priority="15" operator="equal">
      <formula>"西暦で入力して下さい　例：2026/04/01"</formula>
    </cfRule>
    <cfRule type="cellIs" dxfId="18" priority="16" operator="equal">
      <formula>"西暦で入力して下さい"</formula>
    </cfRule>
  </conditionalFormatting>
  <dataValidations count="5">
    <dataValidation imeMode="off" allowBlank="1" showInputMessage="1" showErrorMessage="1" promptTitle="西暦で入力" prompt="西暦で、20**/**/**形式で入力して下さい。" sqref="H9:M9 H12:M12 H15:M15 H18:M18 H21:M21 H24:M24 H27:M27 H30:M30" xr:uid="{E4200628-4918-4743-BB6F-459FD58455D1}"/>
    <dataValidation type="list" showInputMessage="1" showErrorMessage="1" sqref="N8 AS8 N11 N14 N17 N20 N23 N26 N29" xr:uid="{2A19ED10-F3F9-4ED1-91A9-E3943D0E973E}">
      <formula1>"男,女"</formula1>
    </dataValidation>
    <dataValidation imeMode="on" allowBlank="1" showInputMessage="1" showErrorMessage="1" sqref="H8:M8 B8:G9 O39:AC39 O35:AC35 AM35:BC35 P9:AC9 T8:AC8 O36:AA36 O37:AC37 AM36:BA36 AM37:BC38 H11:M11 B11:G12 P12:AC12 T11:AC11 H14:M14 B14:G15 P15:AC15 T14:AC14 H17:M17 B17:G18 P18:AC18 T17:AC17 H20:M20 B20:G21 P21:AC21 T20:AC20 H23:M23 B23:G24 P24:AC24 T23:AC23 H26:M26 B26:G27 P27:AC27 T26:AC26 H29:M29 B29:G30 P30:AC30 T29:AC29" xr:uid="{C137383C-A0C1-4ED1-82F5-823CE98C6816}"/>
    <dataValidation type="textLength" imeMode="off" allowBlank="1" showInputMessage="1" showErrorMessage="1" sqref="Q8:S8 Q11:S11 Q14:S14 Q17:S17 Q20:S20 Q23:S23 Q26:S26 Q29:S29" xr:uid="{BFF38509-73FB-478D-861C-47CEFC22F2CC}">
      <formula1>7</formula1>
      <formula2>8</formula2>
    </dataValidation>
    <dataValidation imeMode="off" allowBlank="1" showInputMessage="1" showErrorMessage="1" sqref="O34:Q34 AM34:AO34" xr:uid="{759FB62C-A53C-46A0-B808-7C4A8B560291}"/>
  </dataValidations>
  <pageMargins left="0.78740157480314965" right="0.39370078740157483" top="0.59055118110236227" bottom="0.39370078740157483" header="0.39370078740157483" footer="0.39370078740157483"/>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小規模企業者等設備貸与事業</vt:lpstr>
      <vt:lpstr>申込時に必要な書類</vt:lpstr>
      <vt:lpstr>J_重要事項確認書</vt:lpstr>
      <vt:lpstr>INFO_設備貸与申込書_入力例</vt:lpstr>
      <vt:lpstr>S1_設備貸与（割賦販売・リース）申込書_1ページ</vt:lpstr>
      <vt:lpstr>S2_設備貸与（割賦販売・リース）申込書_2ページ</vt:lpstr>
      <vt:lpstr>JS1_情報照会同意書_申込者役員（様式1）</vt:lpstr>
      <vt:lpstr>JD1_情報照会同意書（様式1）_販売店役員_1</vt:lpstr>
      <vt:lpstr>JD1_情報照会同意書（様式1）_販売店役員_2</vt:lpstr>
      <vt:lpstr>JD1_情報照会同意書（様式1）_販売店役員_3</vt:lpstr>
      <vt:lpstr>CCI_商工会・商工会議所経由資料</vt:lpstr>
      <vt:lpstr>CCI_商工会・商工会議所経由資料!Print_Area</vt:lpstr>
      <vt:lpstr>INFO_設備貸与申込書_入力例!Print_Area</vt:lpstr>
      <vt:lpstr>J_重要事項確認書!Print_Area</vt:lpstr>
      <vt:lpstr>'JD1_情報照会同意書（様式1）_販売店役員_1'!Print_Area</vt:lpstr>
      <vt:lpstr>'JD1_情報照会同意書（様式1）_販売店役員_2'!Print_Area</vt:lpstr>
      <vt:lpstr>'JD1_情報照会同意書（様式1）_販売店役員_3'!Print_Area</vt:lpstr>
      <vt:lpstr>'JS1_情報照会同意書_申込者役員（様式1）'!Print_Area</vt:lpstr>
      <vt:lpstr>'S1_設備貸与（割賦販売・リース）申込書_1ページ'!Print_Area</vt:lpstr>
      <vt:lpstr>'S2_設備貸与（割賦販売・リース）申込書_2ページ'!Print_Area</vt:lpstr>
      <vt:lpstr>小規模企業者等設備貸与事業!Print_Area</vt:lpstr>
      <vt:lpstr>申込時に必要な書類!Print_Area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山之井  健一</dc:creator>
  <cp:lastModifiedBy>山之井  健一</cp:lastModifiedBy>
  <cp:lastPrinted>2026-06-12T02:06:37Z</cp:lastPrinted>
  <dcterms:created xsi:type="dcterms:W3CDTF">2026-03-03T04:30:09Z</dcterms:created>
  <dcterms:modified xsi:type="dcterms:W3CDTF">2026-06-12T02:28:33Z</dcterms:modified>
</cp:coreProperties>
</file>